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showInkAnnotation="0" defaultThemeVersion="124226"/>
  <bookViews>
    <workbookView xWindow="-135" yWindow="75" windowWidth="15465" windowHeight="11370" tabRatio="858"/>
  </bookViews>
  <sheets>
    <sheet name="Стандартизированные ставки" sheetId="4" r:id="rId1"/>
    <sheet name="Льготная ставка за ТП" sheetId="3" r:id="rId2"/>
  </sheets>
  <externalReferences>
    <externalReference r:id="rId3"/>
  </externalReferences>
  <definedNames>
    <definedName name="_xlnm._FilterDatabase" localSheetId="0" hidden="1">'Стандартизированные ставки'!$A$4:$F$4</definedName>
    <definedName name="_xlnm.Print_Area" localSheetId="1">'Льготная ставка за ТП'!$A$1:$D$6</definedName>
    <definedName name="_xlnm.Print_Area" localSheetId="0">'Стандартизированные ставки'!$A$1:$F$142</definedName>
  </definedNames>
  <calcPr calcId="162913"/>
</workbook>
</file>

<file path=xl/calcChain.xml><?xml version="1.0" encoding="utf-8"?>
<calcChain xmlns="http://schemas.openxmlformats.org/spreadsheetml/2006/main">
  <c r="F142" i="4" l="1"/>
  <c r="F141" i="4"/>
  <c r="C5" i="3" l="1"/>
  <c r="C6" i="3" s="1"/>
  <c r="D5" i="3" l="1"/>
  <c r="D6" i="3" s="1"/>
</calcChain>
</file>

<file path=xl/sharedStrings.xml><?xml version="1.0" encoding="utf-8"?>
<sst xmlns="http://schemas.openxmlformats.org/spreadsheetml/2006/main" count="437" uniqueCount="273">
  <si>
    <t>Единица измерения</t>
  </si>
  <si>
    <t>рублей/км</t>
  </si>
  <si>
    <t>рублей/шт</t>
  </si>
  <si>
    <t>реклоузеры номинальным током от 500 до 1000 А включительно</t>
  </si>
  <si>
    <t>средства коммерческого учета электрической энергии (мощности) однофазные прямого включения</t>
  </si>
  <si>
    <t>рублей за точку учета</t>
  </si>
  <si>
    <t>средства коммерческого учета электрической энергии (мощности) однофазные полукосвенного включения</t>
  </si>
  <si>
    <t>средства коммерческого учета электрической энергии (мощности) однофазные косвенного включения</t>
  </si>
  <si>
    <t>средства коммерческого учета электрической энергии (мощности) трехфазные прямого включения</t>
  </si>
  <si>
    <t>средства коммерческого учета электрической энергии (мощности) трехфазные полукосвенного включения</t>
  </si>
  <si>
    <t>средства коммерческого учета электрической энергии (мощности) трехфазные косвенного включения</t>
  </si>
  <si>
    <t>35 кВ</t>
  </si>
  <si>
    <t>110 кВ</t>
  </si>
  <si>
    <t>до 0,4 кВ</t>
  </si>
  <si>
    <t>от 6 до 20 кВ</t>
  </si>
  <si>
    <t>0,4 кВ и ниже с ТТ</t>
  </si>
  <si>
    <t>0,4 кВ и ниже без ТТ</t>
  </si>
  <si>
    <t>1-20 кВ</t>
  </si>
  <si>
    <t>Уровень напряжения</t>
  </si>
  <si>
    <t>№
п/п</t>
  </si>
  <si>
    <t>5</t>
  </si>
  <si>
    <t>6</t>
  </si>
  <si>
    <t>7</t>
  </si>
  <si>
    <t>8</t>
  </si>
  <si>
    <t>9</t>
  </si>
  <si>
    <t>10</t>
  </si>
  <si>
    <t>11</t>
  </si>
  <si>
    <t>4х25</t>
  </si>
  <si>
    <t>4х35</t>
  </si>
  <si>
    <t>4х50</t>
  </si>
  <si>
    <t>сш.п.50</t>
  </si>
  <si>
    <t>СИП-4х25</t>
  </si>
  <si>
    <t>СИП-4х35</t>
  </si>
  <si>
    <t>СИП-4х50</t>
  </si>
  <si>
    <t xml:space="preserve">СИП-4х16 </t>
  </si>
  <si>
    <t>СИП-4х95</t>
  </si>
  <si>
    <t>СИП-3 1х70</t>
  </si>
  <si>
    <t>СИП-4х120</t>
  </si>
  <si>
    <t>СИП-3 1х120</t>
  </si>
  <si>
    <t>СИП-3 1х150</t>
  </si>
  <si>
    <t>СИП-3 1х185</t>
  </si>
  <si>
    <t>СИП-3 1х35</t>
  </si>
  <si>
    <t>СИП-3 1х50</t>
  </si>
  <si>
    <t>СИП-3 1х95</t>
  </si>
  <si>
    <t>4х70</t>
  </si>
  <si>
    <t>4х95</t>
  </si>
  <si>
    <t>сш.п.70</t>
  </si>
  <si>
    <t>сш.п.95</t>
  </si>
  <si>
    <t>25 кВА</t>
  </si>
  <si>
    <t>63 кВА</t>
  </si>
  <si>
    <t>100 кВА</t>
  </si>
  <si>
    <t>160 кВА</t>
  </si>
  <si>
    <t>250 кВА</t>
  </si>
  <si>
    <t xml:space="preserve">400 кВА </t>
  </si>
  <si>
    <t>630 кВА</t>
  </si>
  <si>
    <t>1000 кВА</t>
  </si>
  <si>
    <t>4х120</t>
  </si>
  <si>
    <t>4х150</t>
  </si>
  <si>
    <t>4х185</t>
  </si>
  <si>
    <t>сш.п.120</t>
  </si>
  <si>
    <t>сш.п.150</t>
  </si>
  <si>
    <t>сш.п.185</t>
  </si>
  <si>
    <t>4х240</t>
  </si>
  <si>
    <t>сш.п.240</t>
  </si>
  <si>
    <t>сш.п.300</t>
  </si>
  <si>
    <t>сш.п.400</t>
  </si>
  <si>
    <t>сш.п.500</t>
  </si>
  <si>
    <t>комплектные распределительные устройства наружной установки (КРН, КРУН) номинальным током от 500 до 1000 А включительно с количеством ячеек от 10 до 15 включительно</t>
  </si>
  <si>
    <t>переключательные пункты номинальным током от 500 до 1000 А включительно с количеством ячеек от 10 до 15 включительно</t>
  </si>
  <si>
    <t>кабельные линии в траншеях многожильные с резиновой или пластмассовой изоляцией сечением провода до 50 квадратных мм включительно c одним кабелем в траншее</t>
  </si>
  <si>
    <t>кабельные линии в траншеях многожильные с резиновой или пластмассовой изоляцией сечением провода от 50 до 100 квадратных мм включительно c одним кабелем в траншее</t>
  </si>
  <si>
    <t>кабельные линии в траншеях многожильные с резиновой или пластмассовой изоляцией сечением провода от 100 до 200 квадратных мм включительно c одним кабелем в траншее</t>
  </si>
  <si>
    <t>кабельные линии в траншеях многожильные с резиновой или пластмассовой изоляцией сечением провода от 200 до 250 квадратных мм включительно c одним кабелем в траншее</t>
  </si>
  <si>
    <t>кабельные линии в траншеях многожильные с резиновой или пластмассовой изоляцией сечением провода от 300 до 400 квадратных мм включительно c одним кабелем в траншее</t>
  </si>
  <si>
    <t>кабельные линии в траншеях многожильные с резиновой или пластмассовой изоляцией сечением провода от 400 до 500 квадратных мм включительно c одним кабелем в траншее</t>
  </si>
  <si>
    <t>кабельные линии в траншеях многожильные с резиновой или пластмассовой изоляцией сечением провода от 250 до 300 квадратных мм включительно c одним кабелем в траншее</t>
  </si>
  <si>
    <t>АС-50</t>
  </si>
  <si>
    <t>АС-70</t>
  </si>
  <si>
    <t>АС-95</t>
  </si>
  <si>
    <t>АС-120</t>
  </si>
  <si>
    <t>АС-150</t>
  </si>
  <si>
    <t>АС-185</t>
  </si>
  <si>
    <t>АС-240</t>
  </si>
  <si>
    <t>12</t>
  </si>
  <si>
    <t>13</t>
  </si>
  <si>
    <t>14</t>
  </si>
  <si>
    <t>15</t>
  </si>
  <si>
    <t>16</t>
  </si>
  <si>
    <t xml:space="preserve">воздушные линии на металлических опорах, за исключением многогранных,неизолированным сталеалюминиевым проводом сечением от 200 до 500 квадратных мм включительно одноцепные </t>
  </si>
  <si>
    <t>АС-300</t>
  </si>
  <si>
    <t>кабельные линии в траншеях одножильные с резиновой или пластмассовой изоляцией сечением провода от 500 до 800 квадратных мм включительно с тремя кабелями в траншее</t>
  </si>
  <si>
    <t>сш.п.800</t>
  </si>
  <si>
    <t>кабельные линии, прокладываемые методом горизонтального наклонного бурения, многожильные с бумажной изоляцией сечением провода от 100 до 200 квадратных мм включительно c одной трубой в скважине</t>
  </si>
  <si>
    <t>кабельные линии, прокладываемые методом горизонтального наклонного бурения, многожильные с бумажной изоляцией сечением провода до 50  квадратных мм включительно c одной трубой в скважине</t>
  </si>
  <si>
    <t>кабельные линии, прокладываемые методом горизонтального наклонного бурения, многожильные с бумажной изоляцией сечением провода от 50 до 100 квадратных мм включительно c одной трубой в скважине</t>
  </si>
  <si>
    <t>кабельные линии, прокладываемые методом горизонтального наклонного бурения, многожильные с бумажной изоляцией сечением провода от 200 до 250 квадратных мм включительно c одной трубой в скважине</t>
  </si>
  <si>
    <t>кабельные линии, прокладываемые методом горизонтального наклонного бурения, многожильные с бумажной изоляцией сечением провода от 250 до 300 квадратных мм включительно c одной трубой в скважине</t>
  </si>
  <si>
    <t>кабельные линии, прокладываемые методом горизонтального наклонного бурения, многожильные с бумажной изоляцией сечением провода от 300 до 400 квадратных мм включительно c одной трубой в скважине</t>
  </si>
  <si>
    <t>кабельные линии, прокладываемые методом горизонтального наклонного бурения, многожильные с бумажной изоляцией сечением провода от 400 до 500 квадратных мм включительно c одной трубой в скважине</t>
  </si>
  <si>
    <t>переключательные пункты номинальным током от 500 до 1000 А включительно с количеством ячеек до 5 включительно</t>
  </si>
  <si>
    <t>комплектные распределительные устройства наружной установки (КРН, КРУН) номинальным током до 100 А включительно с количеством ячеек до 5 включительно</t>
  </si>
  <si>
    <t>6(10) кВ</t>
  </si>
  <si>
    <t>распределительные пункты (РП), за исключением комплектных распределительных устройств наружной установки (КРН, КРУН), номинальным током от 100 до 250 А включительно с количеством ячеек свыше 15</t>
  </si>
  <si>
    <t>17</t>
  </si>
  <si>
    <t xml:space="preserve">воздушные линии на металлических опорах, за исключением многогранных, неизолированным сталеалюминиевым проводом сечением от 50 до 100 квадратных мм включительно одноцепные </t>
  </si>
  <si>
    <t xml:space="preserve">воздушные линии на металлических опорах, за исключением многогранных, неизолированным сталеалюминиевым проводом сечением от 100 до 200 квадратных мм включительно одноцепные </t>
  </si>
  <si>
    <t>воздушные линии на деревянных опорах изолированным сталеалюминиевым проводом сечением до 50 квадратных мм включительно одноцепные</t>
  </si>
  <si>
    <t>воздушные линии на деревянных опорах изолированным сталеалюминиевым проводом сечением от 50 до 100 квадратных мм включительно одноцепные</t>
  </si>
  <si>
    <t>воздушные линии на деревянных опорах изолированным сталеалюминиевым проводом сечением от 100 до 200 квадратных мм включительно одноцепные</t>
  </si>
  <si>
    <t>воздушные линии на металлических опорах, за исключением многогранных, неизолированным алюминиевым проводом сечением от 100 до 200 квадратных мм включительно одноцепные</t>
  </si>
  <si>
    <t>воздушные линии на металлических опорах, за исключением многогранных,  изолированным алюминиевым проводом сечением от 200 до 500 квадратных мм включительно одноцепные</t>
  </si>
  <si>
    <t>воздушные линии на железобетонных опорах изолированным алюминиевым проводом сечением до 50 квадратных мм включительно одноцепные</t>
  </si>
  <si>
    <t>воздушные линии на железобетонных опорах изолированным сталеалюминиевым проводом сечением от 50 до 100 квадратных мм включительно одноцепные</t>
  </si>
  <si>
    <t>воздушные линии на железобетонных опорах изолированным сталеалюминиевым проводом сечением до 50 квадратных мм включительно одноцепные</t>
  </si>
  <si>
    <t>воздушные линии на железобетонных опорах изолированным сталеалюминиевым проводом сечением от 100 до 200 квадратных мм включительно одноценпные</t>
  </si>
  <si>
    <t>воздушные линии на железобетонных опорах изолированным сталеалюминиевым проводом сечением от 100 до 200 квадратных мм включительно одноцепные</t>
  </si>
  <si>
    <t>воздушные линии на железобетонных опорах неизолированным сталеалюминиевым проводом сечением от 100 до 200 квадратных мм включительно двухцепные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</si>
  <si>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</si>
  <si>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</si>
  <si>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</si>
  <si>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</si>
  <si>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</si>
  <si>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</si>
  <si>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</si>
  <si>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</si>
  <si>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</si>
  <si>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</si>
  <si>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</si>
  <si>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</si>
  <si>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</si>
  <si>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</si>
  <si>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</si>
  <si>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</si>
  <si>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</si>
  <si>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</si>
  <si>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</si>
  <si>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</si>
  <si>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</si>
  <si>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</si>
  <si>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</si>
  <si>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2х250 кВА</t>
  </si>
  <si>
    <t xml:space="preserve">2х400 кВА </t>
  </si>
  <si>
    <t>2х630 кВА</t>
  </si>
  <si>
    <t>без НДС</t>
  </si>
  <si>
    <t>с НДС</t>
  </si>
  <si>
    <t>Наименование ставки</t>
  </si>
  <si>
    <t>№ п/п</t>
  </si>
  <si>
    <t>Льготная ставка за 1 кВт запрашиваемой максимальной мощности в отношении всей совокупности мероприятий по технологическому присоединению для определения   платы за технологическое присоединение объектов микрогенерации, а также одновременного технологического присоединения объектов микрогенерации и энергопринимающих устройств максимальной мощностью не более 150 кВт (с учетом ранее присоединенных в данной точке присоединения энергопринимающих устройств), присоединяемых по третьей категории надежности к объектам электросетевого хозяйства сетевой организации на уровне напряжения 0,4 кВ и ниже, при условии, что расстояние от этих энергопринимающих устройств и (или) объектов микрогенерации до существующих объектов электросетевого хозяйства сетевых организаций составляет не более 200 метров в городах и поселках городского типа и не более 300 метров в сельской местности, в случае подачи заявки юридическим лицом или индивидуальным предпринимателем в целях технологического присоединения.</t>
  </si>
  <si>
    <t>Льготная ставка за 1 кВт запрашиваемой максимальной мощности в отношении всей совокупности мероприятий по технологическому присоединению для определения  платы за технологическое присоединение объектов, отнесенных к третьей категории надежности (по одному источнику электроснабжения), присоединяемых к объектам электросетевого хозяйства сетевой организации на уровне напряжения 0,4 кВ и ниже, при условии, что расстояние от границ участка заявителя до ближайшего объекта электрической сети необходимого заявителю класса напряжения сетевой организации, в которую подана заявка, составляет не более 300 метров в городах и поселках городского типа и не более 500 метров в сельской местности в отношении: объектов микрогенерации  заявителей - физических лиц, в том числе за одновременное технологическое присоединение  энергопринимающих устройств заявителей - физических лиц, максимальная мощность которых не превышает 15 кВт включительно (с учетом ранее присоединенных в данной точке присоединения энергопринимающих устройств), и объектов микрогенерации; энергопринимающих устройств заявителей – физических лиц, максимальная мощность которых не превышает 15 кВт включительно (с учетом ранее присоединенных в данной точке присоединения энергопринимающих устройств).</t>
  </si>
  <si>
    <t>Ставка платы за 1 кВт присоединяемой мощности на 2024 год, руб.</t>
  </si>
  <si>
    <t>Ячейка типа КСО с вакуумным выключателем - 1 шт.</t>
  </si>
  <si>
    <t>Ячейка типа КСО с выключателем нагрузки - 1 шт.</t>
  </si>
  <si>
    <t>переключательные пункты номинальным током от 500 до 1000 А включительно с количеством ячеек до 3 включительно</t>
  </si>
  <si>
    <t>10/0,4 кВ</t>
  </si>
  <si>
    <t>однотрансформаторные подстанции (за исключением РТП) мощностью от 25 до 100 кВА включительно столбового/мачтового типа</t>
  </si>
  <si>
    <t>однотрансформаторные подстанции (за исключением РТП) мощностью от 100 до 250 кВА включительно шкафного или киоскового типа</t>
  </si>
  <si>
    <t>однотрансформаторные подстанции (за исключением РТП) мощностью от 400 до 630 кВА включительно шкафного или киоскового типа</t>
  </si>
  <si>
    <t>однотрансформаторные подстанции (за исключением РТП) мощностью от 630 до 1000 кВА включительно шкафного или киоскового типа</t>
  </si>
  <si>
    <t>двухтрансформаторные и более подстанции (за исключением РТП) мощностью от 100 до 250 кВА включительно шкафного или киоскового типа</t>
  </si>
  <si>
    <t>двухтрансформаторные и более подстанции (за исключением РТП) мощностью от 400 до 630 кВА включительно шкафного или киоскового типа</t>
  </si>
  <si>
    <t>двухтрансформаторные и более подстанции (за исключением РТП) мощностью от 1000 кВА включительно шкафного или киоскового типа</t>
  </si>
  <si>
    <t>2х1000 кВА</t>
  </si>
  <si>
    <t>двухтрансформаторные и более подстанции (за исключением РТП) мощностью от 1600 кВА включительно блочного типа</t>
  </si>
  <si>
    <t>2х1600 кВА</t>
  </si>
  <si>
    <t>двухтрансформаторные и более подстанции (за исключением РТП) мощностью от 2500 кВА включительно блочного типа</t>
  </si>
  <si>
    <t>2х2500 кВА</t>
  </si>
  <si>
    <t>Предложения  по утверждению дополнительных  стандартизированных тарифных ставок на покрытие расходов на технологическое присоединение энергопринимающих устройств потребителей электрической энергии, объектов электросетевого хозяйства, принадлежащих сетевым организациям и иным лицам, связанных со стоительством объектов электросетевого хозяйства ("последней милей")  и на обеспечение средствами коммерческого учета электрической энергии (мощности)  на территории Красноярского края на 2024 год</t>
  </si>
  <si>
    <t>СИП-4х70</t>
  </si>
  <si>
    <t>СИП-4х16</t>
  </si>
  <si>
    <t>Наименование стандартизированной тарифной ставки</t>
  </si>
  <si>
    <t>Вид и сечение провода/мощность трансформатора</t>
  </si>
  <si>
    <t>Размер стандиртизированной тарифной ставки, без НДС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</si>
  <si>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</si>
  <si>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</si>
  <si>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</si>
  <si>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</si>
  <si>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</si>
  <si>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</si>
  <si>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</si>
  <si>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</si>
  <si>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</si>
  <si>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</si>
  <si>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</si>
  <si>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</si>
  <si>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</si>
  <si>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</si>
  <si>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</si>
  <si>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</si>
  <si>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</si>
  <si>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</si>
  <si>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</si>
  <si>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</si>
  <si>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</si>
  <si>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</si>
  <si>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</si>
  <si>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</si>
  <si>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</si>
  <si>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</si>
  <si>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</si>
  <si>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</si>
  <si>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</si>
  <si>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</si>
  <si>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</si>
  <si>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</si>
  <si>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</si>
  <si>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</si>
  <si>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</si>
  <si>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</si>
  <si>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</si>
  <si>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</si>
  <si>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</si>
  <si>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</si>
  <si>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</si>
  <si>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</si>
  <si>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</si>
  <si>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</si>
  <si>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</si>
  <si>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</si>
  <si>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</si>
  <si>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</si>
  <si>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</si>
  <si>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</si>
  <si>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</si>
  <si>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</si>
  <si>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</si>
  <si>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</si>
  <si>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</si>
  <si>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</si>
  <si>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</si>
  <si>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</si>
  <si>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</si>
  <si>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</si>
  <si>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</si>
  <si>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</si>
  <si>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</si>
  <si>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</si>
  <si>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</si>
  <si>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</si>
  <si>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</si>
  <si>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</si>
  <si>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</si>
  <si>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</si>
  <si>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</si>
  <si>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</si>
  <si>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</si>
  <si>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</si>
  <si>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</si>
  <si>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</si>
  <si>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</si>
  <si>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</si>
  <si>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</si>
  <si>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</si>
  <si>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</si>
  <si>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</si>
  <si>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</si>
  <si>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</si>
  <si>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</si>
  <si>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</si>
  <si>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</si>
  <si>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</si>
  <si>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</si>
  <si>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</si>
  <si>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</si>
  <si>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</si>
  <si>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</si>
  <si>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</si>
  <si>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</si>
  <si>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</si>
  <si>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Предложения  по утверждению льготных ставок за 1 кВт запрашиваемой максимальной мощности в отношении всей совокупности мероприятий по технологическому присоединению   на территории Красноярского края на 2024 год</t>
  </si>
  <si>
    <t>137</t>
  </si>
  <si>
    <t>Строительство кабельных линий методом ГНБ одножильные с резиновой и пластмассовой изоляцией сечением провода от 100 до 200 квадратных мм включительно одним кабелем</t>
  </si>
  <si>
    <t>138</t>
  </si>
  <si>
    <t>Строительство кабельных линий методом ГНБ одножильные с резиновой и пластмассовой изоляцией сечением провода от 200 до 250 квадратных мм включительно одним кабелем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</si>
</sst>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₽_-;\-* #,##0.00\ _₽_-;_-* &quot;-&quot;??\ _₽_-;_-@_-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sz val="11"/>
      <name val="Calibri"/>
      <family val="2"/>
      <charset val="1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9">
    <xf numFmtId="0" fontId="0" fillId="0" borderId="0"/>
    <xf numFmtId="0" fontId="17" fillId="0" borderId="0"/>
    <xf numFmtId="0" fontId="18" fillId="0" borderId="0"/>
    <xf numFmtId="0" fontId="15" fillId="0" borderId="0"/>
    <xf numFmtId="164" fontId="15" fillId="0" borderId="0" applyFont="0" applyFill="0" applyBorder="0" applyAlignment="0" applyProtection="0"/>
    <xf numFmtId="0" fontId="14" fillId="0" borderId="0"/>
    <xf numFmtId="164" fontId="14" fillId="0" borderId="0" applyFont="0" applyFill="0" applyBorder="0" applyAlignment="0" applyProtection="0"/>
    <xf numFmtId="0" fontId="18" fillId="0" borderId="0"/>
    <xf numFmtId="0" fontId="18" fillId="0" borderId="0"/>
    <xf numFmtId="0" fontId="13" fillId="0" borderId="0"/>
    <xf numFmtId="0" fontId="17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2" fillId="0" borderId="0"/>
    <xf numFmtId="164" fontId="12" fillId="0" borderId="0" applyFont="0" applyFill="0" applyBorder="0" applyAlignment="0" applyProtection="0"/>
    <xf numFmtId="0" fontId="11" fillId="0" borderId="0"/>
    <xf numFmtId="164" fontId="11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10" fillId="0" borderId="0"/>
    <xf numFmtId="0" fontId="9" fillId="0" borderId="0"/>
    <xf numFmtId="164" fontId="9" fillId="0" borderId="0" applyFont="0" applyFill="0" applyBorder="0" applyAlignment="0" applyProtection="0"/>
    <xf numFmtId="0" fontId="8" fillId="0" borderId="0"/>
    <xf numFmtId="164" fontId="8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9" fillId="0" borderId="0"/>
  </cellStyleXfs>
  <cellXfs count="32">
    <xf numFmtId="0" fontId="0" fillId="0" borderId="0" xfId="0"/>
    <xf numFmtId="49" fontId="20" fillId="0" borderId="1" xfId="0" applyNumberFormat="1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left" wrapText="1"/>
    </xf>
    <xf numFmtId="0" fontId="21" fillId="0" borderId="0" xfId="0" applyFont="1" applyFill="1" applyAlignment="1">
      <alignment vertical="top" wrapText="1"/>
    </xf>
    <xf numFmtId="4" fontId="20" fillId="0" borderId="1" xfId="0" applyNumberFormat="1" applyFont="1" applyBorder="1" applyAlignment="1">
      <alignment horizontal="center" vertical="center"/>
    </xf>
    <xf numFmtId="0" fontId="23" fillId="0" borderId="1" xfId="0" applyFont="1" applyBorder="1" applyAlignment="1">
      <alignment horizontal="center"/>
    </xf>
    <xf numFmtId="0" fontId="16" fillId="0" borderId="0" xfId="10" applyFont="1"/>
    <xf numFmtId="4" fontId="16" fillId="0" borderId="0" xfId="10" applyNumberFormat="1" applyFont="1" applyAlignment="1">
      <alignment horizontal="right"/>
    </xf>
    <xf numFmtId="0" fontId="0" fillId="0" borderId="0" xfId="0" applyFill="1"/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0" fontId="20" fillId="0" borderId="1" xfId="0" applyFont="1" applyFill="1" applyBorder="1"/>
    <xf numFmtId="164" fontId="20" fillId="0" borderId="1" xfId="0" applyNumberFormat="1" applyFont="1" applyFill="1" applyBorder="1" applyAlignment="1">
      <alignment horizontal="right" vertical="center"/>
    </xf>
    <xf numFmtId="0" fontId="20" fillId="2" borderId="1" xfId="0" applyFont="1" applyFill="1" applyBorder="1" applyAlignment="1">
      <alignment horizontal="center" vertical="center" wrapText="1"/>
    </xf>
    <xf numFmtId="0" fontId="22" fillId="2" borderId="1" xfId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left" vertical="center" wrapText="1"/>
    </xf>
    <xf numFmtId="0" fontId="20" fillId="0" borderId="1" xfId="0" applyFont="1" applyFill="1" applyBorder="1" applyAlignment="1">
      <alignment vertical="center" wrapText="1"/>
    </xf>
    <xf numFmtId="0" fontId="20" fillId="0" borderId="1" xfId="7" applyFont="1" applyFill="1" applyBorder="1" applyAlignment="1">
      <alignment horizontal="center" vertical="center" wrapText="1"/>
    </xf>
    <xf numFmtId="0" fontId="21" fillId="0" borderId="0" xfId="0" applyFont="1" applyFill="1" applyAlignment="1">
      <alignment horizontal="center" vertical="top" wrapText="1"/>
    </xf>
    <xf numFmtId="0" fontId="24" fillId="0" borderId="1" xfId="0" applyFont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 wrapText="1"/>
    </xf>
    <xf numFmtId="0" fontId="16" fillId="0" borderId="0" xfId="0" applyFont="1" applyFill="1"/>
    <xf numFmtId="4" fontId="16" fillId="0" borderId="0" xfId="0" applyNumberFormat="1" applyFont="1" applyFill="1" applyAlignment="1">
      <alignment horizontal="right"/>
    </xf>
    <xf numFmtId="0" fontId="20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left" vertical="center" wrapText="1"/>
    </xf>
    <xf numFmtId="0" fontId="20" fillId="0" borderId="1" xfId="7" applyFont="1" applyFill="1" applyBorder="1" applyAlignment="1">
      <alignment horizontal="center" vertical="center" wrapText="1"/>
    </xf>
    <xf numFmtId="0" fontId="21" fillId="0" borderId="0" xfId="0" applyFont="1" applyFill="1" applyAlignment="1">
      <alignment horizontal="center" vertical="top" wrapText="1"/>
    </xf>
    <xf numFmtId="0" fontId="23" fillId="0" borderId="1" xfId="0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1" fillId="0" borderId="0" xfId="0" applyFont="1" applyFill="1" applyAlignment="1">
      <alignment horizontal="center" vertical="center" wrapText="1"/>
    </xf>
    <xf numFmtId="0" fontId="24" fillId="0" borderId="1" xfId="0" applyFont="1" applyBorder="1" applyAlignment="1">
      <alignment horizontal="center" vertical="center"/>
    </xf>
  </cellXfs>
  <cellStyles count="39">
    <cellStyle name="Обычный" xfId="0" builtinId="0"/>
    <cellStyle name="Обычный 10" xfId="21"/>
    <cellStyle name="Обычный 10 2 2 2" xfId="8"/>
    <cellStyle name="Обычный 11" xfId="23"/>
    <cellStyle name="Обычный 12" xfId="25"/>
    <cellStyle name="Обычный 13" xfId="27"/>
    <cellStyle name="Обычный 14" xfId="29"/>
    <cellStyle name="Обычный 15" xfId="31"/>
    <cellStyle name="Обычный 16" xfId="33"/>
    <cellStyle name="Обычный 17" xfId="35"/>
    <cellStyle name="Обычный 18" xfId="37"/>
    <cellStyle name="Обычный 2" xfId="2"/>
    <cellStyle name="Обычный 2 2" xfId="7"/>
    <cellStyle name="Обычный 278" xfId="38"/>
    <cellStyle name="Обычный 3" xfId="3"/>
    <cellStyle name="Обычный 3 2" xfId="11"/>
    <cellStyle name="Обычный 4" xfId="5"/>
    <cellStyle name="Обычный 4 2" xfId="13"/>
    <cellStyle name="Обычный 5" xfId="9"/>
    <cellStyle name="Обычный 6" xfId="10"/>
    <cellStyle name="Обычный 7" xfId="15"/>
    <cellStyle name="Обычный 8" xfId="17"/>
    <cellStyle name="Обычный 8 2" xfId="1"/>
    <cellStyle name="Обычный 9" xfId="20"/>
    <cellStyle name="Финансовый 10" xfId="28"/>
    <cellStyle name="Финансовый 11" xfId="30"/>
    <cellStyle name="Финансовый 12" xfId="32"/>
    <cellStyle name="Финансовый 13" xfId="34"/>
    <cellStyle name="Финансовый 14" xfId="36"/>
    <cellStyle name="Финансовый 2" xfId="4"/>
    <cellStyle name="Финансовый 2 2" xfId="12"/>
    <cellStyle name="Финансовый 3" xfId="6"/>
    <cellStyle name="Финансовый 3 2" xfId="14"/>
    <cellStyle name="Финансовый 4" xfId="16"/>
    <cellStyle name="Финансовый 5" xfId="18"/>
    <cellStyle name="Финансовый 6" xfId="19"/>
    <cellStyle name="Финансовый 7" xfId="22"/>
    <cellStyle name="Финансовый 8" xfId="24"/>
    <cellStyle name="Финансовый 9" xfId="26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4;&#1080;&#1088;&#1077;&#1082;&#1094;&#1080;&#1103;%20&#1087;&#1086;%20&#1101;&#1082;&#1086;&#1085;&#1086;&#1084;&#1080;&#1082;&#1077;%20&#1080;%20&#1092;&#1080;&#1085;&#1072;&#1085;&#1089;&#1072;&#1084;/&#1059;&#1087;&#1088;&#1072;&#1074;&#1083;&#1077;&#1085;&#1080;&#1077;%20&#1101;&#1082;&#1086;&#1085;&#1086;&#1084;&#1080;&#1082;&#1080;/&#1054;&#1090;&#1076;&#1077;&#1083;%20&#1090;&#1072;&#1088;&#1080;&#1092;&#1086;&#1086;&#1073;&#1088;&#1072;&#1079;&#1086;&#1074;&#1072;&#1085;&#1080;&#1103;/2%20&#1058;&#1077;&#1093;&#1085;&#1086;&#1083;&#1086;&#1075;&#1080;&#1095;&#1077;&#1089;&#1082;&#1080;&#1077;%20&#1087;&#1088;&#1080;&#1089;&#1086;&#1077;&#1076;&#1080;&#1085;&#1077;&#1085;&#1080;&#1103;/2.%20&#1054;&#1073;&#1097;&#1080;&#1077;/2024%20&#1075;&#1086;&#1076;/&#1047;&#1072;&#1103;&#1074;&#1083;&#1077;&#1085;&#1080;&#1077;/5.%20&#1051;&#1100;&#1075;&#1086;&#1090;&#1085;&#1072;&#1103;%20&#1089;&#1090;&#1072;&#1074;&#1082;&#1072;/2.%20&#1056;&#1072;&#1089;&#1095;&#1077;&#1090;%20&#1092;&#1072;&#1082;&#1090;&#1080;&#1095;&#1077;&#1089;&#1082;&#1086;&#1081;%20&#1089;&#1090;&#1072;&#1074;&#1082;&#1080;%20&#1079;&#1072;%20&#1051;&#1058;&#1055;%202020-2022%20&#1089;&#1082;&#1086;&#1088;&#1088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17">
          <cell r="K17">
            <v>11508.459949373981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3"/>
  <sheetViews>
    <sheetView tabSelected="1" view="pageBreakPreview" topLeftCell="A109" zoomScale="60" zoomScaleNormal="70" workbookViewId="0">
      <selection activeCell="H138" sqref="H138"/>
    </sheetView>
  </sheetViews>
  <sheetFormatPr defaultRowHeight="15" x14ac:dyDescent="0.25"/>
  <cols>
    <col min="1" max="1" width="8.28515625" style="8" customWidth="1"/>
    <col min="2" max="2" width="25.85546875" style="8" customWidth="1"/>
    <col min="3" max="3" width="81.5703125" style="8" customWidth="1"/>
    <col min="4" max="4" width="21.7109375" style="8" customWidth="1"/>
    <col min="5" max="5" width="14.28515625" style="8" customWidth="1"/>
    <col min="6" max="6" width="30.85546875" style="8" customWidth="1"/>
    <col min="7" max="16384" width="9.140625" style="8"/>
  </cols>
  <sheetData>
    <row r="1" spans="1:7" ht="104.25" customHeight="1" x14ac:dyDescent="0.25">
      <c r="A1" s="27" t="s">
        <v>166</v>
      </c>
      <c r="B1" s="27"/>
      <c r="C1" s="27"/>
      <c r="D1" s="27"/>
      <c r="E1" s="27"/>
      <c r="F1" s="27"/>
    </row>
    <row r="2" spans="1:7" x14ac:dyDescent="0.25">
      <c r="E2" s="9"/>
      <c r="F2" s="10"/>
      <c r="G2" s="9"/>
    </row>
    <row r="3" spans="1:7" ht="55.5" customHeight="1" x14ac:dyDescent="0.25">
      <c r="A3" s="13" t="s">
        <v>19</v>
      </c>
      <c r="B3" s="13" t="s">
        <v>18</v>
      </c>
      <c r="C3" s="15" t="s">
        <v>169</v>
      </c>
      <c r="D3" s="15" t="s">
        <v>170</v>
      </c>
      <c r="E3" s="13" t="s">
        <v>0</v>
      </c>
      <c r="F3" s="14" t="s">
        <v>171</v>
      </c>
    </row>
    <row r="4" spans="1:7" ht="19.5" customHeight="1" x14ac:dyDescent="0.25">
      <c r="A4" s="17"/>
      <c r="B4" s="17"/>
      <c r="C4" s="17"/>
      <c r="D4" s="17"/>
      <c r="E4" s="17"/>
      <c r="F4" s="11"/>
    </row>
    <row r="5" spans="1:7" ht="16.5" customHeight="1" x14ac:dyDescent="0.25">
      <c r="A5" s="15">
        <v>1</v>
      </c>
      <c r="B5" s="24" t="s">
        <v>13</v>
      </c>
      <c r="C5" s="25" t="s">
        <v>106</v>
      </c>
      <c r="D5" s="17" t="s">
        <v>34</v>
      </c>
      <c r="E5" s="24" t="s">
        <v>1</v>
      </c>
      <c r="F5" s="12">
        <v>2725437.96</v>
      </c>
    </row>
    <row r="6" spans="1:7" ht="16.5" customHeight="1" x14ac:dyDescent="0.25">
      <c r="A6" s="15">
        <v>2</v>
      </c>
      <c r="B6" s="24"/>
      <c r="C6" s="25"/>
      <c r="D6" s="17" t="s">
        <v>31</v>
      </c>
      <c r="E6" s="24"/>
      <c r="F6" s="12">
        <v>2753407.72</v>
      </c>
    </row>
    <row r="7" spans="1:7" ht="16.5" customHeight="1" x14ac:dyDescent="0.25">
      <c r="A7" s="15">
        <v>3</v>
      </c>
      <c r="B7" s="24"/>
      <c r="C7" s="25"/>
      <c r="D7" s="17" t="s">
        <v>32</v>
      </c>
      <c r="E7" s="24"/>
      <c r="F7" s="12">
        <v>2789603.88</v>
      </c>
    </row>
    <row r="8" spans="1:7" ht="16.5" customHeight="1" x14ac:dyDescent="0.25">
      <c r="A8" s="15">
        <v>4</v>
      </c>
      <c r="B8" s="24"/>
      <c r="C8" s="25"/>
      <c r="D8" s="17" t="s">
        <v>33</v>
      </c>
      <c r="E8" s="24"/>
      <c r="F8" s="12">
        <v>2845543.4</v>
      </c>
    </row>
    <row r="9" spans="1:7" ht="16.5" customHeight="1" x14ac:dyDescent="0.25">
      <c r="A9" s="1" t="s">
        <v>20</v>
      </c>
      <c r="B9" s="24" t="s">
        <v>14</v>
      </c>
      <c r="C9" s="25" t="s">
        <v>106</v>
      </c>
      <c r="D9" s="17" t="s">
        <v>41</v>
      </c>
      <c r="E9" s="24" t="s">
        <v>1</v>
      </c>
      <c r="F9" s="12">
        <v>5148951.22</v>
      </c>
    </row>
    <row r="10" spans="1:7" ht="45" customHeight="1" x14ac:dyDescent="0.25">
      <c r="A10" s="1" t="s">
        <v>21</v>
      </c>
      <c r="B10" s="24"/>
      <c r="C10" s="25"/>
      <c r="D10" s="17" t="s">
        <v>42</v>
      </c>
      <c r="E10" s="24"/>
      <c r="F10" s="12">
        <v>5193373.78</v>
      </c>
    </row>
    <row r="11" spans="1:7" ht="16.5" customHeight="1" x14ac:dyDescent="0.25">
      <c r="A11" s="1" t="s">
        <v>22</v>
      </c>
      <c r="B11" s="24" t="s">
        <v>13</v>
      </c>
      <c r="C11" s="25" t="s">
        <v>107</v>
      </c>
      <c r="D11" s="17" t="s">
        <v>167</v>
      </c>
      <c r="E11" s="24" t="s">
        <v>1</v>
      </c>
      <c r="F11" s="12">
        <v>2916290.44</v>
      </c>
    </row>
    <row r="12" spans="1:7" ht="46.5" customHeight="1" x14ac:dyDescent="0.25">
      <c r="A12" s="1" t="s">
        <v>23</v>
      </c>
      <c r="B12" s="24"/>
      <c r="C12" s="25"/>
      <c r="D12" s="17" t="s">
        <v>35</v>
      </c>
      <c r="E12" s="24"/>
      <c r="F12" s="12">
        <v>2995263.88</v>
      </c>
    </row>
    <row r="13" spans="1:7" ht="16.5" customHeight="1" x14ac:dyDescent="0.25">
      <c r="A13" s="1" t="s">
        <v>24</v>
      </c>
      <c r="B13" s="24" t="s">
        <v>14</v>
      </c>
      <c r="C13" s="25" t="s">
        <v>107</v>
      </c>
      <c r="D13" s="17" t="s">
        <v>36</v>
      </c>
      <c r="E13" s="24" t="s">
        <v>1</v>
      </c>
      <c r="F13" s="12">
        <v>5257539.7</v>
      </c>
    </row>
    <row r="14" spans="1:7" ht="42.75" customHeight="1" x14ac:dyDescent="0.25">
      <c r="A14" s="1" t="s">
        <v>25</v>
      </c>
      <c r="B14" s="24"/>
      <c r="C14" s="25"/>
      <c r="D14" s="17" t="s">
        <v>43</v>
      </c>
      <c r="E14" s="24"/>
      <c r="F14" s="12">
        <v>5346384.82</v>
      </c>
    </row>
    <row r="15" spans="1:7" ht="16.5" customHeight="1" x14ac:dyDescent="0.25">
      <c r="A15" s="1" t="s">
        <v>26</v>
      </c>
      <c r="B15" s="24" t="s">
        <v>11</v>
      </c>
      <c r="C15" s="25" t="s">
        <v>104</v>
      </c>
      <c r="D15" s="17" t="s">
        <v>76</v>
      </c>
      <c r="E15" s="24" t="s">
        <v>1</v>
      </c>
      <c r="F15" s="12">
        <v>13328302.539999999</v>
      </c>
    </row>
    <row r="16" spans="1:7" ht="16.5" customHeight="1" x14ac:dyDescent="0.25">
      <c r="A16" s="1" t="s">
        <v>83</v>
      </c>
      <c r="B16" s="24"/>
      <c r="C16" s="25"/>
      <c r="D16" s="17" t="s">
        <v>77</v>
      </c>
      <c r="E16" s="24"/>
      <c r="F16" s="12">
        <v>13328302.539999999</v>
      </c>
    </row>
    <row r="17" spans="1:6" ht="16.5" customHeight="1" x14ac:dyDescent="0.25">
      <c r="A17" s="1" t="s">
        <v>84</v>
      </c>
      <c r="B17" s="24"/>
      <c r="C17" s="25"/>
      <c r="D17" s="17" t="s">
        <v>78</v>
      </c>
      <c r="E17" s="15"/>
      <c r="F17" s="12">
        <v>13476377.74</v>
      </c>
    </row>
    <row r="18" spans="1:6" ht="16.5" customHeight="1" x14ac:dyDescent="0.25">
      <c r="A18" s="1" t="s">
        <v>85</v>
      </c>
      <c r="B18" s="24" t="s">
        <v>12</v>
      </c>
      <c r="C18" s="25"/>
      <c r="D18" s="17" t="s">
        <v>76</v>
      </c>
      <c r="E18" s="24" t="s">
        <v>1</v>
      </c>
      <c r="F18" s="12">
        <v>15480581.9</v>
      </c>
    </row>
    <row r="19" spans="1:6" ht="16.5" customHeight="1" x14ac:dyDescent="0.25">
      <c r="A19" s="1" t="s">
        <v>86</v>
      </c>
      <c r="B19" s="24"/>
      <c r="C19" s="25"/>
      <c r="D19" s="17" t="s">
        <v>77</v>
      </c>
      <c r="E19" s="24"/>
      <c r="F19" s="12">
        <v>15480581.9</v>
      </c>
    </row>
    <row r="20" spans="1:6" ht="16.5" customHeight="1" x14ac:dyDescent="0.25">
      <c r="A20" s="1" t="s">
        <v>87</v>
      </c>
      <c r="B20" s="24"/>
      <c r="C20" s="25"/>
      <c r="D20" s="17" t="s">
        <v>78</v>
      </c>
      <c r="E20" s="24"/>
      <c r="F20" s="12">
        <v>15628657.1</v>
      </c>
    </row>
    <row r="21" spans="1:6" ht="57.75" customHeight="1" x14ac:dyDescent="0.25">
      <c r="A21" s="1" t="s">
        <v>103</v>
      </c>
      <c r="B21" s="15" t="s">
        <v>13</v>
      </c>
      <c r="C21" s="16" t="s">
        <v>108</v>
      </c>
      <c r="D21" s="17" t="s">
        <v>37</v>
      </c>
      <c r="E21" s="15" t="s">
        <v>1</v>
      </c>
      <c r="F21" s="12">
        <v>3084109</v>
      </c>
    </row>
    <row r="22" spans="1:6" ht="16.5" customHeight="1" x14ac:dyDescent="0.25">
      <c r="A22" s="1" t="s">
        <v>117</v>
      </c>
      <c r="B22" s="24" t="s">
        <v>14</v>
      </c>
      <c r="C22" s="25" t="s">
        <v>108</v>
      </c>
      <c r="D22" s="17" t="s">
        <v>38</v>
      </c>
      <c r="E22" s="24" t="s">
        <v>1</v>
      </c>
      <c r="F22" s="12">
        <v>5435229.9400000004</v>
      </c>
    </row>
    <row r="23" spans="1:6" ht="16.5" customHeight="1" x14ac:dyDescent="0.25">
      <c r="A23" s="1" t="s">
        <v>118</v>
      </c>
      <c r="B23" s="24"/>
      <c r="C23" s="25"/>
      <c r="D23" s="17" t="s">
        <v>39</v>
      </c>
      <c r="E23" s="24"/>
      <c r="F23" s="12">
        <v>5509267.54</v>
      </c>
    </row>
    <row r="24" spans="1:6" ht="16.5" customHeight="1" x14ac:dyDescent="0.25">
      <c r="A24" s="1" t="s">
        <v>119</v>
      </c>
      <c r="B24" s="24"/>
      <c r="C24" s="25"/>
      <c r="D24" s="17" t="s">
        <v>40</v>
      </c>
      <c r="E24" s="24"/>
      <c r="F24" s="12">
        <v>5637599.3799999999</v>
      </c>
    </row>
    <row r="25" spans="1:6" ht="16.5" customHeight="1" x14ac:dyDescent="0.25">
      <c r="A25" s="1" t="s">
        <v>120</v>
      </c>
      <c r="B25" s="24" t="s">
        <v>11</v>
      </c>
      <c r="C25" s="25" t="s">
        <v>109</v>
      </c>
      <c r="D25" s="17" t="s">
        <v>79</v>
      </c>
      <c r="E25" s="24" t="s">
        <v>1</v>
      </c>
      <c r="F25" s="12">
        <v>13594837.9</v>
      </c>
    </row>
    <row r="26" spans="1:6" ht="16.5" customHeight="1" x14ac:dyDescent="0.25">
      <c r="A26" s="1" t="s">
        <v>121</v>
      </c>
      <c r="B26" s="24"/>
      <c r="C26" s="25"/>
      <c r="D26" s="17" t="s">
        <v>80</v>
      </c>
      <c r="E26" s="24"/>
      <c r="F26" s="12">
        <v>13726460.300000001</v>
      </c>
    </row>
    <row r="27" spans="1:6" ht="16.5" customHeight="1" x14ac:dyDescent="0.25">
      <c r="A27" s="1" t="s">
        <v>122</v>
      </c>
      <c r="B27" s="24"/>
      <c r="C27" s="25"/>
      <c r="D27" s="17" t="s">
        <v>81</v>
      </c>
      <c r="E27" s="24"/>
      <c r="F27" s="12">
        <v>13945282.539999999</v>
      </c>
    </row>
    <row r="28" spans="1:6" ht="55.5" customHeight="1" x14ac:dyDescent="0.25">
      <c r="A28" s="1" t="s">
        <v>123</v>
      </c>
      <c r="B28" s="24"/>
      <c r="C28" s="16" t="s">
        <v>110</v>
      </c>
      <c r="D28" s="17" t="s">
        <v>82</v>
      </c>
      <c r="E28" s="24"/>
      <c r="F28" s="12">
        <v>14239787.66</v>
      </c>
    </row>
    <row r="29" spans="1:6" ht="16.5" customHeight="1" x14ac:dyDescent="0.25">
      <c r="A29" s="1" t="s">
        <v>124</v>
      </c>
      <c r="B29" s="24" t="s">
        <v>12</v>
      </c>
      <c r="C29" s="25" t="s">
        <v>105</v>
      </c>
      <c r="D29" s="17" t="s">
        <v>79</v>
      </c>
      <c r="E29" s="24" t="s">
        <v>1</v>
      </c>
      <c r="F29" s="12">
        <v>15747117.26</v>
      </c>
    </row>
    <row r="30" spans="1:6" ht="16.5" customHeight="1" x14ac:dyDescent="0.25">
      <c r="A30" s="1" t="s">
        <v>125</v>
      </c>
      <c r="B30" s="24"/>
      <c r="C30" s="25"/>
      <c r="D30" s="17" t="s">
        <v>80</v>
      </c>
      <c r="E30" s="24"/>
      <c r="F30" s="12">
        <v>15878739.66</v>
      </c>
    </row>
    <row r="31" spans="1:6" ht="16.5" customHeight="1" x14ac:dyDescent="0.25">
      <c r="A31" s="1" t="s">
        <v>126</v>
      </c>
      <c r="B31" s="24"/>
      <c r="C31" s="25"/>
      <c r="D31" s="17" t="s">
        <v>81</v>
      </c>
      <c r="E31" s="24"/>
      <c r="F31" s="12">
        <v>16097561.9</v>
      </c>
    </row>
    <row r="32" spans="1:6" ht="55.5" customHeight="1" x14ac:dyDescent="0.25">
      <c r="A32" s="1" t="s">
        <v>127</v>
      </c>
      <c r="B32" s="24"/>
      <c r="C32" s="16" t="s">
        <v>116</v>
      </c>
      <c r="D32" s="17" t="s">
        <v>79</v>
      </c>
      <c r="E32" s="24"/>
      <c r="F32" s="12">
        <v>22622584.18</v>
      </c>
    </row>
    <row r="33" spans="1:6" ht="16.5" customHeight="1" x14ac:dyDescent="0.25">
      <c r="A33" s="1" t="s">
        <v>128</v>
      </c>
      <c r="B33" s="24"/>
      <c r="C33" s="25" t="s">
        <v>88</v>
      </c>
      <c r="D33" s="17" t="s">
        <v>82</v>
      </c>
      <c r="E33" s="24"/>
      <c r="F33" s="12">
        <v>16392067.02</v>
      </c>
    </row>
    <row r="34" spans="1:6" ht="40.5" customHeight="1" x14ac:dyDescent="0.25">
      <c r="A34" s="1" t="s">
        <v>129</v>
      </c>
      <c r="B34" s="24"/>
      <c r="C34" s="25"/>
      <c r="D34" s="17" t="s">
        <v>89</v>
      </c>
      <c r="E34" s="24"/>
      <c r="F34" s="12">
        <v>16770481.42</v>
      </c>
    </row>
    <row r="35" spans="1:6" ht="16.5" customHeight="1" x14ac:dyDescent="0.25">
      <c r="A35" s="1" t="s">
        <v>130</v>
      </c>
      <c r="B35" s="24" t="s">
        <v>13</v>
      </c>
      <c r="C35" s="25" t="s">
        <v>111</v>
      </c>
      <c r="D35" s="17" t="s">
        <v>168</v>
      </c>
      <c r="E35" s="24" t="s">
        <v>1</v>
      </c>
      <c r="F35" s="12">
        <v>2725437.96</v>
      </c>
    </row>
    <row r="36" spans="1:6" ht="16.5" customHeight="1" x14ac:dyDescent="0.25">
      <c r="A36" s="1" t="s">
        <v>131</v>
      </c>
      <c r="B36" s="24"/>
      <c r="C36" s="25"/>
      <c r="D36" s="17" t="s">
        <v>31</v>
      </c>
      <c r="E36" s="24"/>
      <c r="F36" s="12">
        <v>2753407.72</v>
      </c>
    </row>
    <row r="37" spans="1:6" ht="16.5" customHeight="1" x14ac:dyDescent="0.25">
      <c r="A37" s="1" t="s">
        <v>132</v>
      </c>
      <c r="B37" s="24"/>
      <c r="C37" s="25"/>
      <c r="D37" s="17" t="s">
        <v>32</v>
      </c>
      <c r="E37" s="24"/>
      <c r="F37" s="12">
        <v>2789603.88</v>
      </c>
    </row>
    <row r="38" spans="1:6" ht="16.5" customHeight="1" x14ac:dyDescent="0.25">
      <c r="A38" s="1" t="s">
        <v>133</v>
      </c>
      <c r="B38" s="24"/>
      <c r="C38" s="25"/>
      <c r="D38" s="17" t="s">
        <v>33</v>
      </c>
      <c r="E38" s="24"/>
      <c r="F38" s="12">
        <v>2845543.4</v>
      </c>
    </row>
    <row r="39" spans="1:6" ht="16.5" customHeight="1" x14ac:dyDescent="0.25">
      <c r="A39" s="1" t="s">
        <v>134</v>
      </c>
      <c r="B39" s="24" t="s">
        <v>14</v>
      </c>
      <c r="C39" s="25" t="s">
        <v>113</v>
      </c>
      <c r="D39" s="17" t="s">
        <v>41</v>
      </c>
      <c r="E39" s="24" t="s">
        <v>1</v>
      </c>
      <c r="F39" s="12">
        <v>5148951.22</v>
      </c>
    </row>
    <row r="40" spans="1:6" ht="33.75" customHeight="1" x14ac:dyDescent="0.25">
      <c r="A40" s="1" t="s">
        <v>135</v>
      </c>
      <c r="B40" s="24"/>
      <c r="C40" s="25"/>
      <c r="D40" s="17" t="s">
        <v>42</v>
      </c>
      <c r="E40" s="24"/>
      <c r="F40" s="12">
        <v>5193373.78</v>
      </c>
    </row>
    <row r="41" spans="1:6" ht="16.5" customHeight="1" x14ac:dyDescent="0.25">
      <c r="A41" s="1" t="s">
        <v>136</v>
      </c>
      <c r="B41" s="24" t="s">
        <v>13</v>
      </c>
      <c r="C41" s="25" t="s">
        <v>112</v>
      </c>
      <c r="D41" s="17" t="s">
        <v>167</v>
      </c>
      <c r="E41" s="24" t="s">
        <v>1</v>
      </c>
      <c r="F41" s="12">
        <v>2916290.44</v>
      </c>
    </row>
    <row r="42" spans="1:6" ht="42.75" customHeight="1" x14ac:dyDescent="0.25">
      <c r="A42" s="1" t="s">
        <v>137</v>
      </c>
      <c r="B42" s="24"/>
      <c r="C42" s="25"/>
      <c r="D42" s="17" t="s">
        <v>35</v>
      </c>
      <c r="E42" s="24"/>
      <c r="F42" s="12">
        <v>2995263.88</v>
      </c>
    </row>
    <row r="43" spans="1:6" ht="16.5" customHeight="1" x14ac:dyDescent="0.25">
      <c r="A43" s="1" t="s">
        <v>138</v>
      </c>
      <c r="B43" s="24" t="s">
        <v>14</v>
      </c>
      <c r="C43" s="25" t="s">
        <v>112</v>
      </c>
      <c r="D43" s="17" t="s">
        <v>36</v>
      </c>
      <c r="E43" s="24" t="s">
        <v>1</v>
      </c>
      <c r="F43" s="12">
        <v>5257539.7</v>
      </c>
    </row>
    <row r="44" spans="1:6" ht="40.5" customHeight="1" x14ac:dyDescent="0.25">
      <c r="A44" s="1" t="s">
        <v>139</v>
      </c>
      <c r="B44" s="24"/>
      <c r="C44" s="25"/>
      <c r="D44" s="17" t="s">
        <v>43</v>
      </c>
      <c r="E44" s="24"/>
      <c r="F44" s="12">
        <v>5346384.82</v>
      </c>
    </row>
    <row r="45" spans="1:6" ht="55.5" customHeight="1" x14ac:dyDescent="0.25">
      <c r="A45" s="1" t="s">
        <v>172</v>
      </c>
      <c r="B45" s="15" t="s">
        <v>13</v>
      </c>
      <c r="C45" s="16" t="s">
        <v>114</v>
      </c>
      <c r="D45" s="17" t="s">
        <v>37</v>
      </c>
      <c r="E45" s="15" t="s">
        <v>1</v>
      </c>
      <c r="F45" s="12">
        <v>3084109</v>
      </c>
    </row>
    <row r="46" spans="1:6" ht="16.5" customHeight="1" x14ac:dyDescent="0.25">
      <c r="A46" s="1" t="s">
        <v>173</v>
      </c>
      <c r="B46" s="24" t="s">
        <v>14</v>
      </c>
      <c r="C46" s="25" t="s">
        <v>115</v>
      </c>
      <c r="D46" s="17" t="s">
        <v>38</v>
      </c>
      <c r="E46" s="24" t="s">
        <v>1</v>
      </c>
      <c r="F46" s="12">
        <v>5435229.9400000004</v>
      </c>
    </row>
    <row r="47" spans="1:6" ht="16.5" customHeight="1" x14ac:dyDescent="0.25">
      <c r="A47" s="1" t="s">
        <v>174</v>
      </c>
      <c r="B47" s="24"/>
      <c r="C47" s="25"/>
      <c r="D47" s="17" t="s">
        <v>39</v>
      </c>
      <c r="E47" s="24"/>
      <c r="F47" s="12">
        <v>5509267.54</v>
      </c>
    </row>
    <row r="48" spans="1:6" ht="20.25" customHeight="1" x14ac:dyDescent="0.25">
      <c r="A48" s="1" t="s">
        <v>175</v>
      </c>
      <c r="B48" s="24"/>
      <c r="C48" s="25"/>
      <c r="D48" s="17" t="s">
        <v>40</v>
      </c>
      <c r="E48" s="24"/>
      <c r="F48" s="12">
        <v>5637599.3799999999</v>
      </c>
    </row>
    <row r="49" spans="1:6" ht="16.5" customHeight="1" x14ac:dyDescent="0.25">
      <c r="A49" s="1" t="s">
        <v>176</v>
      </c>
      <c r="B49" s="24" t="s">
        <v>13</v>
      </c>
      <c r="C49" s="25" t="s">
        <v>69</v>
      </c>
      <c r="D49" s="17" t="s">
        <v>27</v>
      </c>
      <c r="E49" s="24" t="s">
        <v>1</v>
      </c>
      <c r="F49" s="12">
        <v>3696248.08</v>
      </c>
    </row>
    <row r="50" spans="1:6" ht="16.5" customHeight="1" x14ac:dyDescent="0.25">
      <c r="A50" s="1" t="s">
        <v>177</v>
      </c>
      <c r="B50" s="24"/>
      <c r="C50" s="25"/>
      <c r="D50" s="17" t="s">
        <v>28</v>
      </c>
      <c r="E50" s="24"/>
      <c r="F50" s="12">
        <v>3759464.8</v>
      </c>
    </row>
    <row r="51" spans="1:6" ht="16.5" customHeight="1" x14ac:dyDescent="0.25">
      <c r="A51" s="1" t="s">
        <v>178</v>
      </c>
      <c r="B51" s="24"/>
      <c r="C51" s="25"/>
      <c r="D51" s="17" t="s">
        <v>29</v>
      </c>
      <c r="E51" s="24"/>
      <c r="F51" s="12">
        <v>3861313.96</v>
      </c>
    </row>
    <row r="52" spans="1:6" ht="16.5" customHeight="1" x14ac:dyDescent="0.25">
      <c r="A52" s="1" t="s">
        <v>179</v>
      </c>
      <c r="B52" s="15" t="s">
        <v>14</v>
      </c>
      <c r="C52" s="25"/>
      <c r="D52" s="17" t="s">
        <v>30</v>
      </c>
      <c r="E52" s="24"/>
      <c r="F52" s="12">
        <v>5408367.5800000001</v>
      </c>
    </row>
    <row r="53" spans="1:6" ht="16.5" customHeight="1" x14ac:dyDescent="0.25">
      <c r="A53" s="1" t="s">
        <v>180</v>
      </c>
      <c r="B53" s="24" t="s">
        <v>13</v>
      </c>
      <c r="C53" s="25" t="s">
        <v>70</v>
      </c>
      <c r="D53" s="17" t="s">
        <v>44</v>
      </c>
      <c r="E53" s="24" t="s">
        <v>1</v>
      </c>
      <c r="F53" s="12">
        <v>3931554.76</v>
      </c>
    </row>
    <row r="54" spans="1:6" ht="16.5" customHeight="1" x14ac:dyDescent="0.25">
      <c r="A54" s="1" t="s">
        <v>181</v>
      </c>
      <c r="B54" s="24"/>
      <c r="C54" s="25"/>
      <c r="D54" s="17" t="s">
        <v>45</v>
      </c>
      <c r="E54" s="24"/>
      <c r="F54" s="12">
        <v>4108912.78</v>
      </c>
    </row>
    <row r="55" spans="1:6" ht="16.5" customHeight="1" x14ac:dyDescent="0.25">
      <c r="A55" s="1" t="s">
        <v>182</v>
      </c>
      <c r="B55" s="24" t="s">
        <v>14</v>
      </c>
      <c r="C55" s="25"/>
      <c r="D55" s="17" t="s">
        <v>46</v>
      </c>
      <c r="E55" s="24"/>
      <c r="F55" s="12">
        <v>6558560.6799999997</v>
      </c>
    </row>
    <row r="56" spans="1:6" ht="16.5" customHeight="1" x14ac:dyDescent="0.25">
      <c r="A56" s="1" t="s">
        <v>183</v>
      </c>
      <c r="B56" s="24"/>
      <c r="C56" s="25"/>
      <c r="D56" s="17" t="s">
        <v>47</v>
      </c>
      <c r="E56" s="24"/>
      <c r="F56" s="12">
        <v>6739430.7400000002</v>
      </c>
    </row>
    <row r="57" spans="1:6" ht="16.5" customHeight="1" x14ac:dyDescent="0.25">
      <c r="A57" s="1" t="s">
        <v>184</v>
      </c>
      <c r="B57" s="24" t="s">
        <v>13</v>
      </c>
      <c r="C57" s="25" t="s">
        <v>71</v>
      </c>
      <c r="D57" s="17" t="s">
        <v>56</v>
      </c>
      <c r="E57" s="24" t="s">
        <v>1</v>
      </c>
      <c r="F57" s="12">
        <v>4247638.3600000003</v>
      </c>
    </row>
    <row r="58" spans="1:6" ht="16.5" customHeight="1" x14ac:dyDescent="0.25">
      <c r="A58" s="1" t="s">
        <v>185</v>
      </c>
      <c r="B58" s="24"/>
      <c r="C58" s="25"/>
      <c r="D58" s="17" t="s">
        <v>57</v>
      </c>
      <c r="E58" s="24"/>
      <c r="F58" s="12">
        <v>4430264.4400000004</v>
      </c>
    </row>
    <row r="59" spans="1:6" ht="16.5" customHeight="1" x14ac:dyDescent="0.25">
      <c r="A59" s="1" t="s">
        <v>186</v>
      </c>
      <c r="B59" s="24"/>
      <c r="C59" s="25"/>
      <c r="D59" s="17" t="s">
        <v>58</v>
      </c>
      <c r="E59" s="24"/>
      <c r="F59" s="12">
        <v>4770932.32</v>
      </c>
    </row>
    <row r="60" spans="1:6" ht="16.5" customHeight="1" x14ac:dyDescent="0.25">
      <c r="A60" s="1" t="s">
        <v>187</v>
      </c>
      <c r="B60" s="24" t="s">
        <v>14</v>
      </c>
      <c r="C60" s="25"/>
      <c r="D60" s="17" t="s">
        <v>59</v>
      </c>
      <c r="E60" s="24"/>
      <c r="F60" s="12">
        <v>6860596.1200000001</v>
      </c>
    </row>
    <row r="61" spans="1:6" ht="16.5" customHeight="1" x14ac:dyDescent="0.25">
      <c r="A61" s="1" t="s">
        <v>188</v>
      </c>
      <c r="B61" s="24"/>
      <c r="C61" s="25"/>
      <c r="D61" s="17" t="s">
        <v>60</v>
      </c>
      <c r="E61" s="24"/>
      <c r="F61" s="12">
        <v>7050246.2800000003</v>
      </c>
    </row>
    <row r="62" spans="1:6" ht="16.5" customHeight="1" x14ac:dyDescent="0.25">
      <c r="A62" s="1" t="s">
        <v>189</v>
      </c>
      <c r="B62" s="24"/>
      <c r="C62" s="25"/>
      <c r="D62" s="17" t="s">
        <v>61</v>
      </c>
      <c r="E62" s="24"/>
      <c r="F62" s="12">
        <v>7366329.8799999999</v>
      </c>
    </row>
    <row r="63" spans="1:6" ht="15.75" x14ac:dyDescent="0.25">
      <c r="A63" s="1" t="s">
        <v>190</v>
      </c>
      <c r="B63" s="15" t="s">
        <v>12</v>
      </c>
      <c r="C63" s="25"/>
      <c r="D63" s="17" t="s">
        <v>61</v>
      </c>
      <c r="E63" s="24"/>
      <c r="F63" s="12">
        <v>43740480.700000003</v>
      </c>
    </row>
    <row r="64" spans="1:6" ht="15.75" x14ac:dyDescent="0.25">
      <c r="A64" s="1" t="s">
        <v>191</v>
      </c>
      <c r="B64" s="15" t="s">
        <v>13</v>
      </c>
      <c r="C64" s="25" t="s">
        <v>72</v>
      </c>
      <c r="D64" s="17" t="s">
        <v>62</v>
      </c>
      <c r="E64" s="15" t="s">
        <v>1</v>
      </c>
      <c r="F64" s="12">
        <v>5122136.32</v>
      </c>
    </row>
    <row r="65" spans="1:6" ht="33" customHeight="1" x14ac:dyDescent="0.25">
      <c r="A65" s="1" t="s">
        <v>192</v>
      </c>
      <c r="B65" s="24" t="s">
        <v>14</v>
      </c>
      <c r="C65" s="25"/>
      <c r="D65" s="17" t="s">
        <v>63</v>
      </c>
      <c r="E65" s="24" t="s">
        <v>1</v>
      </c>
      <c r="F65" s="12">
        <v>8527059.0999999996</v>
      </c>
    </row>
    <row r="66" spans="1:6" ht="56.25" customHeight="1" x14ac:dyDescent="0.25">
      <c r="A66" s="1" t="s">
        <v>193</v>
      </c>
      <c r="B66" s="24"/>
      <c r="C66" s="16" t="s">
        <v>75</v>
      </c>
      <c r="D66" s="17" t="s">
        <v>64</v>
      </c>
      <c r="E66" s="24"/>
      <c r="F66" s="12">
        <v>8897579.3200000003</v>
      </c>
    </row>
    <row r="67" spans="1:6" ht="56.25" customHeight="1" x14ac:dyDescent="0.25">
      <c r="A67" s="1" t="s">
        <v>194</v>
      </c>
      <c r="B67" s="24"/>
      <c r="C67" s="16" t="s">
        <v>73</v>
      </c>
      <c r="D67" s="17" t="s">
        <v>65</v>
      </c>
      <c r="E67" s="24"/>
      <c r="F67" s="12">
        <v>9499894.1799999997</v>
      </c>
    </row>
    <row r="68" spans="1:6" ht="56.25" customHeight="1" x14ac:dyDescent="0.25">
      <c r="A68" s="1" t="s">
        <v>195</v>
      </c>
      <c r="B68" s="24"/>
      <c r="C68" s="16" t="s">
        <v>74</v>
      </c>
      <c r="D68" s="17" t="s">
        <v>66</v>
      </c>
      <c r="E68" s="24"/>
      <c r="F68" s="12">
        <v>10154889.640000001</v>
      </c>
    </row>
    <row r="69" spans="1:6" ht="56.25" customHeight="1" x14ac:dyDescent="0.25">
      <c r="A69" s="1" t="s">
        <v>196</v>
      </c>
      <c r="B69" s="24"/>
      <c r="C69" s="16" t="s">
        <v>90</v>
      </c>
      <c r="D69" s="17" t="s">
        <v>91</v>
      </c>
      <c r="E69" s="24"/>
      <c r="F69" s="12">
        <v>11227817.859999999</v>
      </c>
    </row>
    <row r="70" spans="1:6" ht="56.25" customHeight="1" x14ac:dyDescent="0.25">
      <c r="A70" s="1" t="s">
        <v>197</v>
      </c>
      <c r="B70" s="24" t="s">
        <v>12</v>
      </c>
      <c r="C70" s="16" t="s">
        <v>72</v>
      </c>
      <c r="D70" s="17" t="s">
        <v>63</v>
      </c>
      <c r="E70" s="24"/>
      <c r="F70" s="12">
        <v>45800292.159999996</v>
      </c>
    </row>
    <row r="71" spans="1:6" ht="56.25" customHeight="1" x14ac:dyDescent="0.25">
      <c r="A71" s="1" t="s">
        <v>198</v>
      </c>
      <c r="B71" s="24"/>
      <c r="C71" s="16" t="s">
        <v>75</v>
      </c>
      <c r="D71" s="17" t="s">
        <v>64</v>
      </c>
      <c r="E71" s="24"/>
      <c r="F71" s="12">
        <v>46313050</v>
      </c>
    </row>
    <row r="72" spans="1:6" ht="56.25" customHeight="1" x14ac:dyDescent="0.25">
      <c r="A72" s="1" t="s">
        <v>199</v>
      </c>
      <c r="B72" s="15" t="s">
        <v>14</v>
      </c>
      <c r="C72" s="16" t="s">
        <v>93</v>
      </c>
      <c r="D72" s="17" t="s">
        <v>30</v>
      </c>
      <c r="E72" s="15" t="s">
        <v>1</v>
      </c>
      <c r="F72" s="12">
        <v>31536980.16</v>
      </c>
    </row>
    <row r="73" spans="1:6" ht="16.5" customHeight="1" x14ac:dyDescent="0.25">
      <c r="A73" s="1" t="s">
        <v>200</v>
      </c>
      <c r="B73" s="24" t="s">
        <v>13</v>
      </c>
      <c r="C73" s="25" t="s">
        <v>94</v>
      </c>
      <c r="D73" s="17" t="s">
        <v>44</v>
      </c>
      <c r="E73" s="24" t="s">
        <v>1</v>
      </c>
      <c r="F73" s="12">
        <v>30060167.34</v>
      </c>
    </row>
    <row r="74" spans="1:6" ht="16.5" customHeight="1" x14ac:dyDescent="0.25">
      <c r="A74" s="1" t="s">
        <v>201</v>
      </c>
      <c r="B74" s="24"/>
      <c r="C74" s="25"/>
      <c r="D74" s="17" t="s">
        <v>45</v>
      </c>
      <c r="E74" s="24"/>
      <c r="F74" s="12">
        <v>30237525.359999999</v>
      </c>
    </row>
    <row r="75" spans="1:6" ht="16.5" customHeight="1" x14ac:dyDescent="0.25">
      <c r="A75" s="1" t="s">
        <v>202</v>
      </c>
      <c r="B75" s="24" t="s">
        <v>14</v>
      </c>
      <c r="C75" s="25"/>
      <c r="D75" s="17" t="s">
        <v>46</v>
      </c>
      <c r="E75" s="24"/>
      <c r="F75" s="12">
        <v>32687173.260000002</v>
      </c>
    </row>
    <row r="76" spans="1:6" ht="16.5" customHeight="1" x14ac:dyDescent="0.25">
      <c r="A76" s="1" t="s">
        <v>203</v>
      </c>
      <c r="B76" s="24"/>
      <c r="C76" s="25"/>
      <c r="D76" s="17" t="s">
        <v>47</v>
      </c>
      <c r="E76" s="24"/>
      <c r="F76" s="12">
        <v>32868043.32</v>
      </c>
    </row>
    <row r="77" spans="1:6" ht="16.5" customHeight="1" x14ac:dyDescent="0.25">
      <c r="A77" s="1" t="s">
        <v>204</v>
      </c>
      <c r="B77" s="24" t="s">
        <v>13</v>
      </c>
      <c r="C77" s="25" t="s">
        <v>92</v>
      </c>
      <c r="D77" s="17" t="s">
        <v>56</v>
      </c>
      <c r="E77" s="24" t="s">
        <v>1</v>
      </c>
      <c r="F77" s="12">
        <v>30376250.940000001</v>
      </c>
    </row>
    <row r="78" spans="1:6" ht="16.5" customHeight="1" x14ac:dyDescent="0.25">
      <c r="A78" s="1" t="s">
        <v>205</v>
      </c>
      <c r="B78" s="24"/>
      <c r="C78" s="25"/>
      <c r="D78" s="17" t="s">
        <v>57</v>
      </c>
      <c r="E78" s="24"/>
      <c r="F78" s="12">
        <v>38530068.780000001</v>
      </c>
    </row>
    <row r="79" spans="1:6" ht="16.5" customHeight="1" x14ac:dyDescent="0.25">
      <c r="A79" s="1" t="s">
        <v>206</v>
      </c>
      <c r="B79" s="24"/>
      <c r="C79" s="25"/>
      <c r="D79" s="17" t="s">
        <v>58</v>
      </c>
      <c r="E79" s="24"/>
      <c r="F79" s="12">
        <v>38870736.659999996</v>
      </c>
    </row>
    <row r="80" spans="1:6" ht="16.5" customHeight="1" x14ac:dyDescent="0.25">
      <c r="A80" s="1" t="s">
        <v>207</v>
      </c>
      <c r="B80" s="24" t="s">
        <v>14</v>
      </c>
      <c r="C80" s="25"/>
      <c r="D80" s="17" t="s">
        <v>59</v>
      </c>
      <c r="E80" s="24"/>
      <c r="F80" s="12">
        <v>32989208.699999999</v>
      </c>
    </row>
    <row r="81" spans="1:6" ht="16.5" customHeight="1" x14ac:dyDescent="0.25">
      <c r="A81" s="1" t="s">
        <v>208</v>
      </c>
      <c r="B81" s="24"/>
      <c r="C81" s="25"/>
      <c r="D81" s="17" t="s">
        <v>60</v>
      </c>
      <c r="E81" s="24"/>
      <c r="F81" s="12">
        <v>41150050.619999997</v>
      </c>
    </row>
    <row r="82" spans="1:6" ht="16.5" customHeight="1" x14ac:dyDescent="0.25">
      <c r="A82" s="1" t="s">
        <v>209</v>
      </c>
      <c r="B82" s="24"/>
      <c r="C82" s="25"/>
      <c r="D82" s="17" t="s">
        <v>61</v>
      </c>
      <c r="E82" s="24"/>
      <c r="F82" s="12">
        <v>41466134.219999999</v>
      </c>
    </row>
    <row r="83" spans="1:6" ht="40.5" customHeight="1" x14ac:dyDescent="0.25">
      <c r="A83" s="1" t="s">
        <v>210</v>
      </c>
      <c r="B83" s="15" t="s">
        <v>13</v>
      </c>
      <c r="C83" s="25" t="s">
        <v>95</v>
      </c>
      <c r="D83" s="17" t="s">
        <v>62</v>
      </c>
      <c r="E83" s="24" t="s">
        <v>1</v>
      </c>
      <c r="F83" s="12">
        <v>39221940.659999996</v>
      </c>
    </row>
    <row r="84" spans="1:6" ht="40.5" customHeight="1" x14ac:dyDescent="0.25">
      <c r="A84" s="1" t="s">
        <v>211</v>
      </c>
      <c r="B84" s="24" t="s">
        <v>14</v>
      </c>
      <c r="C84" s="25"/>
      <c r="D84" s="17" t="s">
        <v>63</v>
      </c>
      <c r="E84" s="24"/>
      <c r="F84" s="12">
        <v>42626863.439999998</v>
      </c>
    </row>
    <row r="85" spans="1:6" ht="60.75" customHeight="1" x14ac:dyDescent="0.25">
      <c r="A85" s="1" t="s">
        <v>212</v>
      </c>
      <c r="B85" s="24"/>
      <c r="C85" s="16" t="s">
        <v>96</v>
      </c>
      <c r="D85" s="17" t="s">
        <v>64</v>
      </c>
      <c r="E85" s="24"/>
      <c r="F85" s="12">
        <v>42997383.659999996</v>
      </c>
    </row>
    <row r="86" spans="1:6" ht="60.75" customHeight="1" x14ac:dyDescent="0.25">
      <c r="A86" s="1" t="s">
        <v>213</v>
      </c>
      <c r="B86" s="24"/>
      <c r="C86" s="16" t="s">
        <v>97</v>
      </c>
      <c r="D86" s="17" t="s">
        <v>65</v>
      </c>
      <c r="E86" s="24"/>
      <c r="F86" s="12">
        <v>43599698.520000003</v>
      </c>
    </row>
    <row r="87" spans="1:6" ht="60.75" customHeight="1" x14ac:dyDescent="0.25">
      <c r="A87" s="1" t="s">
        <v>214</v>
      </c>
      <c r="B87" s="24"/>
      <c r="C87" s="16" t="s">
        <v>98</v>
      </c>
      <c r="D87" s="17" t="s">
        <v>66</v>
      </c>
      <c r="E87" s="24"/>
      <c r="F87" s="12">
        <v>44254693.979999997</v>
      </c>
    </row>
    <row r="88" spans="1:6" ht="16.5" customHeight="1" x14ac:dyDescent="0.25">
      <c r="A88" s="1" t="s">
        <v>215</v>
      </c>
      <c r="B88" s="15" t="s">
        <v>14</v>
      </c>
      <c r="C88" s="16" t="s">
        <v>3</v>
      </c>
      <c r="D88" s="16"/>
      <c r="E88" s="15" t="s">
        <v>2</v>
      </c>
      <c r="F88" s="12">
        <v>3342243.94</v>
      </c>
    </row>
    <row r="89" spans="1:6" ht="46.5" customHeight="1" x14ac:dyDescent="0.25">
      <c r="A89" s="1" t="s">
        <v>216</v>
      </c>
      <c r="B89" s="26" t="s">
        <v>101</v>
      </c>
      <c r="C89" s="16" t="s">
        <v>67</v>
      </c>
      <c r="D89" s="17"/>
      <c r="E89" s="24" t="s">
        <v>2</v>
      </c>
      <c r="F89" s="12">
        <v>69638058</v>
      </c>
    </row>
    <row r="90" spans="1:6" ht="46.5" customHeight="1" x14ac:dyDescent="0.25">
      <c r="A90" s="1" t="s">
        <v>217</v>
      </c>
      <c r="B90" s="26"/>
      <c r="C90" s="16" t="s">
        <v>100</v>
      </c>
      <c r="D90" s="17"/>
      <c r="E90" s="24"/>
      <c r="F90" s="12">
        <v>24003686</v>
      </c>
    </row>
    <row r="91" spans="1:6" ht="16.5" customHeight="1" x14ac:dyDescent="0.25">
      <c r="A91" s="1" t="s">
        <v>218</v>
      </c>
      <c r="B91" s="18" t="s">
        <v>101</v>
      </c>
      <c r="C91" s="16" t="s">
        <v>150</v>
      </c>
      <c r="D91" s="17"/>
      <c r="E91" s="15" t="s">
        <v>2</v>
      </c>
      <c r="F91" s="12">
        <v>2447986.7999999998</v>
      </c>
    </row>
    <row r="92" spans="1:6" ht="16.5" customHeight="1" x14ac:dyDescent="0.25">
      <c r="A92" s="1" t="s">
        <v>219</v>
      </c>
      <c r="B92" s="18" t="s">
        <v>101</v>
      </c>
      <c r="C92" s="16" t="s">
        <v>151</v>
      </c>
      <c r="D92" s="17"/>
      <c r="E92" s="15" t="s">
        <v>2</v>
      </c>
      <c r="F92" s="12">
        <v>1652240.8</v>
      </c>
    </row>
    <row r="93" spans="1:6" ht="34.5" customHeight="1" x14ac:dyDescent="0.25">
      <c r="A93" s="1" t="s">
        <v>220</v>
      </c>
      <c r="B93" s="24" t="s">
        <v>101</v>
      </c>
      <c r="C93" s="16" t="s">
        <v>68</v>
      </c>
      <c r="D93" s="17"/>
      <c r="E93" s="24" t="s">
        <v>2</v>
      </c>
      <c r="F93" s="12">
        <v>31973802</v>
      </c>
    </row>
    <row r="94" spans="1:6" ht="34.5" customHeight="1" x14ac:dyDescent="0.25">
      <c r="A94" s="1" t="s">
        <v>221</v>
      </c>
      <c r="B94" s="24"/>
      <c r="C94" s="16" t="s">
        <v>152</v>
      </c>
      <c r="D94" s="17"/>
      <c r="E94" s="24"/>
      <c r="F94" s="12">
        <v>6394760.4000000004</v>
      </c>
    </row>
    <row r="95" spans="1:6" ht="34.5" customHeight="1" x14ac:dyDescent="0.25">
      <c r="A95" s="1" t="s">
        <v>222</v>
      </c>
      <c r="B95" s="24"/>
      <c r="C95" s="16" t="s">
        <v>99</v>
      </c>
      <c r="D95" s="17"/>
      <c r="E95" s="24"/>
      <c r="F95" s="12">
        <v>10657934</v>
      </c>
    </row>
    <row r="96" spans="1:6" ht="52.5" customHeight="1" x14ac:dyDescent="0.25">
      <c r="A96" s="1" t="s">
        <v>223</v>
      </c>
      <c r="B96" s="18" t="s">
        <v>101</v>
      </c>
      <c r="C96" s="16" t="s">
        <v>102</v>
      </c>
      <c r="D96" s="16"/>
      <c r="E96" s="15" t="s">
        <v>2</v>
      </c>
      <c r="F96" s="12">
        <v>51027362.539999999</v>
      </c>
    </row>
    <row r="97" spans="1:6" ht="16.5" customHeight="1" x14ac:dyDescent="0.25">
      <c r="A97" s="1" t="s">
        <v>224</v>
      </c>
      <c r="B97" s="24" t="s">
        <v>153</v>
      </c>
      <c r="C97" s="25" t="s">
        <v>154</v>
      </c>
      <c r="D97" s="17" t="s">
        <v>48</v>
      </c>
      <c r="E97" s="15" t="s">
        <v>2</v>
      </c>
      <c r="F97" s="12">
        <v>1071615.1599999999</v>
      </c>
    </row>
    <row r="98" spans="1:6" ht="16.5" customHeight="1" x14ac:dyDescent="0.25">
      <c r="A98" s="1" t="s">
        <v>225</v>
      </c>
      <c r="B98" s="24"/>
      <c r="C98" s="25"/>
      <c r="D98" s="17" t="s">
        <v>49</v>
      </c>
      <c r="E98" s="15" t="s">
        <v>2</v>
      </c>
      <c r="F98" s="12">
        <v>1145399.6399999999</v>
      </c>
    </row>
    <row r="99" spans="1:6" ht="16.5" customHeight="1" x14ac:dyDescent="0.25">
      <c r="A99" s="1" t="s">
        <v>226</v>
      </c>
      <c r="B99" s="24"/>
      <c r="C99" s="25"/>
      <c r="D99" s="17" t="s">
        <v>50</v>
      </c>
      <c r="E99" s="15" t="s">
        <v>2</v>
      </c>
      <c r="F99" s="12">
        <v>1209122.6000000001</v>
      </c>
    </row>
    <row r="100" spans="1:6" ht="16.5" customHeight="1" x14ac:dyDescent="0.25">
      <c r="A100" s="1" t="s">
        <v>227</v>
      </c>
      <c r="B100" s="24" t="s">
        <v>153</v>
      </c>
      <c r="C100" s="25" t="s">
        <v>155</v>
      </c>
      <c r="D100" s="17" t="s">
        <v>51</v>
      </c>
      <c r="E100" s="15" t="s">
        <v>2</v>
      </c>
      <c r="F100" s="12">
        <v>1368430</v>
      </c>
    </row>
    <row r="101" spans="1:6" ht="16.5" customHeight="1" x14ac:dyDescent="0.25">
      <c r="A101" s="1" t="s">
        <v>228</v>
      </c>
      <c r="B101" s="24"/>
      <c r="C101" s="25"/>
      <c r="D101" s="17" t="s">
        <v>52</v>
      </c>
      <c r="E101" s="15" t="s">
        <v>2</v>
      </c>
      <c r="F101" s="12">
        <v>1452276</v>
      </c>
    </row>
    <row r="102" spans="1:6" ht="16.5" customHeight="1" x14ac:dyDescent="0.25">
      <c r="A102" s="1" t="s">
        <v>229</v>
      </c>
      <c r="B102" s="24" t="s">
        <v>153</v>
      </c>
      <c r="C102" s="25" t="s">
        <v>156</v>
      </c>
      <c r="D102" s="17" t="s">
        <v>53</v>
      </c>
      <c r="E102" s="15" t="s">
        <v>2</v>
      </c>
      <c r="F102" s="12">
        <v>1829583</v>
      </c>
    </row>
    <row r="103" spans="1:6" ht="16.5" customHeight="1" x14ac:dyDescent="0.25">
      <c r="A103" s="1" t="s">
        <v>230</v>
      </c>
      <c r="B103" s="24"/>
      <c r="C103" s="25"/>
      <c r="D103" s="17" t="s">
        <v>54</v>
      </c>
      <c r="E103" s="15" t="s">
        <v>2</v>
      </c>
      <c r="F103" s="12">
        <v>4085008.76</v>
      </c>
    </row>
    <row r="104" spans="1:6" ht="39.75" customHeight="1" x14ac:dyDescent="0.25">
      <c r="A104" s="1" t="s">
        <v>231</v>
      </c>
      <c r="B104" s="24"/>
      <c r="C104" s="16" t="s">
        <v>157</v>
      </c>
      <c r="D104" s="17" t="s">
        <v>55</v>
      </c>
      <c r="E104" s="15" t="s">
        <v>2</v>
      </c>
      <c r="F104" s="12">
        <v>4326485.24</v>
      </c>
    </row>
    <row r="105" spans="1:6" ht="39.75" customHeight="1" x14ac:dyDescent="0.25">
      <c r="A105" s="1" t="s">
        <v>232</v>
      </c>
      <c r="B105" s="24" t="s">
        <v>153</v>
      </c>
      <c r="C105" s="16" t="s">
        <v>158</v>
      </c>
      <c r="D105" s="17" t="s">
        <v>140</v>
      </c>
      <c r="E105" s="15" t="s">
        <v>2</v>
      </c>
      <c r="F105" s="12">
        <v>5049237.76</v>
      </c>
    </row>
    <row r="106" spans="1:6" ht="39.75" customHeight="1" x14ac:dyDescent="0.25">
      <c r="A106" s="1" t="s">
        <v>233</v>
      </c>
      <c r="B106" s="24"/>
      <c r="C106" s="25" t="s">
        <v>159</v>
      </c>
      <c r="D106" s="17" t="s">
        <v>141</v>
      </c>
      <c r="E106" s="15" t="s">
        <v>2</v>
      </c>
      <c r="F106" s="12">
        <v>5210222.08</v>
      </c>
    </row>
    <row r="107" spans="1:6" ht="39.75" customHeight="1" x14ac:dyDescent="0.25">
      <c r="A107" s="1" t="s">
        <v>234</v>
      </c>
      <c r="B107" s="24"/>
      <c r="C107" s="25"/>
      <c r="D107" s="17" t="s">
        <v>142</v>
      </c>
      <c r="E107" s="15" t="s">
        <v>2</v>
      </c>
      <c r="F107" s="12">
        <v>5411452.4800000004</v>
      </c>
    </row>
    <row r="108" spans="1:6" ht="39.75" customHeight="1" x14ac:dyDescent="0.25">
      <c r="A108" s="1" t="s">
        <v>235</v>
      </c>
      <c r="B108" s="24"/>
      <c r="C108" s="16" t="s">
        <v>160</v>
      </c>
      <c r="D108" s="17" t="s">
        <v>161</v>
      </c>
      <c r="E108" s="15" t="s">
        <v>2</v>
      </c>
      <c r="F108" s="12">
        <v>5894405.4400000004</v>
      </c>
    </row>
    <row r="109" spans="1:6" ht="39.75" customHeight="1" x14ac:dyDescent="0.25">
      <c r="A109" s="1" t="s">
        <v>236</v>
      </c>
      <c r="B109" s="24"/>
      <c r="C109" s="16" t="s">
        <v>162</v>
      </c>
      <c r="D109" s="17" t="s">
        <v>163</v>
      </c>
      <c r="E109" s="15" t="s">
        <v>2</v>
      </c>
      <c r="F109" s="12">
        <v>16916262.719999999</v>
      </c>
    </row>
    <row r="110" spans="1:6" ht="39.75" customHeight="1" x14ac:dyDescent="0.25">
      <c r="A110" s="1" t="s">
        <v>237</v>
      </c>
      <c r="B110" s="24"/>
      <c r="C110" s="16" t="s">
        <v>164</v>
      </c>
      <c r="D110" s="17" t="s">
        <v>165</v>
      </c>
      <c r="E110" s="15" t="s">
        <v>2</v>
      </c>
      <c r="F110" s="12">
        <v>21987933.239999998</v>
      </c>
    </row>
    <row r="111" spans="1:6" ht="36.75" customHeight="1" x14ac:dyDescent="0.25">
      <c r="A111" s="1" t="s">
        <v>238</v>
      </c>
      <c r="B111" s="15" t="s">
        <v>15</v>
      </c>
      <c r="C111" s="25" t="s">
        <v>4</v>
      </c>
      <c r="D111" s="17"/>
      <c r="E111" s="24" t="s">
        <v>5</v>
      </c>
      <c r="F111" s="12">
        <v>50032.13</v>
      </c>
    </row>
    <row r="112" spans="1:6" ht="16.5" customHeight="1" x14ac:dyDescent="0.25">
      <c r="A112" s="1" t="s">
        <v>239</v>
      </c>
      <c r="B112" s="15" t="s">
        <v>16</v>
      </c>
      <c r="C112" s="25"/>
      <c r="D112" s="17"/>
      <c r="E112" s="24"/>
      <c r="F112" s="12">
        <v>28228.12</v>
      </c>
    </row>
    <row r="113" spans="1:6" ht="16.5" customHeight="1" x14ac:dyDescent="0.25">
      <c r="A113" s="1" t="s">
        <v>240</v>
      </c>
      <c r="B113" s="15" t="s">
        <v>17</v>
      </c>
      <c r="C113" s="25"/>
      <c r="D113" s="17"/>
      <c r="E113" s="24"/>
      <c r="F113" s="12">
        <v>569815.59</v>
      </c>
    </row>
    <row r="114" spans="1:6" ht="16.5" customHeight="1" x14ac:dyDescent="0.25">
      <c r="A114" s="1" t="s">
        <v>241</v>
      </c>
      <c r="B114" s="15" t="s">
        <v>11</v>
      </c>
      <c r="C114" s="25"/>
      <c r="D114" s="17"/>
      <c r="E114" s="24"/>
      <c r="F114" s="12">
        <v>2916736.83</v>
      </c>
    </row>
    <row r="115" spans="1:6" ht="16.5" customHeight="1" x14ac:dyDescent="0.25">
      <c r="A115" s="1" t="s">
        <v>242</v>
      </c>
      <c r="B115" s="15" t="s">
        <v>12</v>
      </c>
      <c r="C115" s="25"/>
      <c r="D115" s="17"/>
      <c r="E115" s="24"/>
      <c r="F115" s="12">
        <v>7779030.2800000003</v>
      </c>
    </row>
    <row r="116" spans="1:6" ht="26.25" customHeight="1" x14ac:dyDescent="0.25">
      <c r="A116" s="1" t="s">
        <v>243</v>
      </c>
      <c r="B116" s="15" t="s">
        <v>15</v>
      </c>
      <c r="C116" s="25" t="s">
        <v>6</v>
      </c>
      <c r="D116" s="17"/>
      <c r="E116" s="24" t="s">
        <v>5</v>
      </c>
      <c r="F116" s="12">
        <v>50032.13</v>
      </c>
    </row>
    <row r="117" spans="1:6" ht="16.5" customHeight="1" x14ac:dyDescent="0.25">
      <c r="A117" s="1" t="s">
        <v>244</v>
      </c>
      <c r="B117" s="15" t="s">
        <v>16</v>
      </c>
      <c r="C117" s="25"/>
      <c r="D117" s="17"/>
      <c r="E117" s="24"/>
      <c r="F117" s="12">
        <v>28228.12</v>
      </c>
    </row>
    <row r="118" spans="1:6" ht="16.5" customHeight="1" x14ac:dyDescent="0.25">
      <c r="A118" s="1" t="s">
        <v>245</v>
      </c>
      <c r="B118" s="15" t="s">
        <v>17</v>
      </c>
      <c r="C118" s="25"/>
      <c r="D118" s="17"/>
      <c r="E118" s="24"/>
      <c r="F118" s="12">
        <v>569815.59</v>
      </c>
    </row>
    <row r="119" spans="1:6" ht="16.5" customHeight="1" x14ac:dyDescent="0.25">
      <c r="A119" s="1" t="s">
        <v>246</v>
      </c>
      <c r="B119" s="15" t="s">
        <v>11</v>
      </c>
      <c r="C119" s="25"/>
      <c r="D119" s="17"/>
      <c r="E119" s="24"/>
      <c r="F119" s="12">
        <v>2916736.83</v>
      </c>
    </row>
    <row r="120" spans="1:6" ht="16.5" customHeight="1" x14ac:dyDescent="0.25">
      <c r="A120" s="1" t="s">
        <v>247</v>
      </c>
      <c r="B120" s="15" t="s">
        <v>12</v>
      </c>
      <c r="C120" s="25"/>
      <c r="D120" s="17"/>
      <c r="E120" s="24"/>
      <c r="F120" s="12">
        <v>7779030.2800000003</v>
      </c>
    </row>
    <row r="121" spans="1:6" ht="16.5" customHeight="1" x14ac:dyDescent="0.25">
      <c r="A121" s="1" t="s">
        <v>248</v>
      </c>
      <c r="B121" s="15" t="s">
        <v>15</v>
      </c>
      <c r="C121" s="25" t="s">
        <v>7</v>
      </c>
      <c r="D121" s="17"/>
      <c r="E121" s="24" t="s">
        <v>5</v>
      </c>
      <c r="F121" s="12">
        <v>50032.13</v>
      </c>
    </row>
    <row r="122" spans="1:6" ht="16.5" customHeight="1" x14ac:dyDescent="0.25">
      <c r="A122" s="1" t="s">
        <v>249</v>
      </c>
      <c r="B122" s="15" t="s">
        <v>16</v>
      </c>
      <c r="C122" s="25"/>
      <c r="D122" s="17"/>
      <c r="E122" s="24"/>
      <c r="F122" s="12">
        <v>28228.12</v>
      </c>
    </row>
    <row r="123" spans="1:6" ht="16.5" customHeight="1" x14ac:dyDescent="0.25">
      <c r="A123" s="1" t="s">
        <v>250</v>
      </c>
      <c r="B123" s="15" t="s">
        <v>17</v>
      </c>
      <c r="C123" s="25"/>
      <c r="D123" s="17"/>
      <c r="E123" s="24"/>
      <c r="F123" s="12">
        <v>569815.59</v>
      </c>
    </row>
    <row r="124" spans="1:6" ht="16.5" customHeight="1" x14ac:dyDescent="0.25">
      <c r="A124" s="1" t="s">
        <v>251</v>
      </c>
      <c r="B124" s="15" t="s">
        <v>11</v>
      </c>
      <c r="C124" s="25"/>
      <c r="D124" s="17"/>
      <c r="E124" s="24"/>
      <c r="F124" s="12">
        <v>2916736.83</v>
      </c>
    </row>
    <row r="125" spans="1:6" ht="16.5" customHeight="1" x14ac:dyDescent="0.25">
      <c r="A125" s="1" t="s">
        <v>252</v>
      </c>
      <c r="B125" s="15" t="s">
        <v>12</v>
      </c>
      <c r="C125" s="25"/>
      <c r="D125" s="17"/>
      <c r="E125" s="24"/>
      <c r="F125" s="12">
        <v>7779030.2800000003</v>
      </c>
    </row>
    <row r="126" spans="1:6" ht="16.5" customHeight="1" x14ac:dyDescent="0.25">
      <c r="A126" s="1" t="s">
        <v>253</v>
      </c>
      <c r="B126" s="15" t="s">
        <v>15</v>
      </c>
      <c r="C126" s="25" t="s">
        <v>8</v>
      </c>
      <c r="D126" s="17"/>
      <c r="E126" s="24" t="s">
        <v>5</v>
      </c>
      <c r="F126" s="12">
        <v>50032.13</v>
      </c>
    </row>
    <row r="127" spans="1:6" ht="16.5" customHeight="1" x14ac:dyDescent="0.25">
      <c r="A127" s="1" t="s">
        <v>254</v>
      </c>
      <c r="B127" s="15" t="s">
        <v>16</v>
      </c>
      <c r="C127" s="25"/>
      <c r="D127" s="17"/>
      <c r="E127" s="24"/>
      <c r="F127" s="12">
        <v>45000.43</v>
      </c>
    </row>
    <row r="128" spans="1:6" ht="16.5" customHeight="1" x14ac:dyDescent="0.25">
      <c r="A128" s="1" t="s">
        <v>255</v>
      </c>
      <c r="B128" s="15" t="s">
        <v>17</v>
      </c>
      <c r="C128" s="25"/>
      <c r="D128" s="17"/>
      <c r="E128" s="24"/>
      <c r="F128" s="12">
        <v>569815.59</v>
      </c>
    </row>
    <row r="129" spans="1:6" ht="16.5" customHeight="1" x14ac:dyDescent="0.25">
      <c r="A129" s="1" t="s">
        <v>256</v>
      </c>
      <c r="B129" s="15" t="s">
        <v>11</v>
      </c>
      <c r="C129" s="25"/>
      <c r="D129" s="17"/>
      <c r="E129" s="24"/>
      <c r="F129" s="12">
        <v>2916736.83</v>
      </c>
    </row>
    <row r="130" spans="1:6" ht="16.5" customHeight="1" x14ac:dyDescent="0.25">
      <c r="A130" s="1" t="s">
        <v>257</v>
      </c>
      <c r="B130" s="15" t="s">
        <v>12</v>
      </c>
      <c r="C130" s="25"/>
      <c r="D130" s="17"/>
      <c r="E130" s="24"/>
      <c r="F130" s="12">
        <v>7779030.2800000003</v>
      </c>
    </row>
    <row r="131" spans="1:6" ht="16.5" customHeight="1" x14ac:dyDescent="0.25">
      <c r="A131" s="1" t="s">
        <v>258</v>
      </c>
      <c r="B131" s="15" t="s">
        <v>15</v>
      </c>
      <c r="C131" s="25" t="s">
        <v>9</v>
      </c>
      <c r="D131" s="17"/>
      <c r="E131" s="24" t="s">
        <v>5</v>
      </c>
      <c r="F131" s="12">
        <v>50032.13</v>
      </c>
    </row>
    <row r="132" spans="1:6" ht="16.5" customHeight="1" x14ac:dyDescent="0.25">
      <c r="A132" s="1" t="s">
        <v>259</v>
      </c>
      <c r="B132" s="15" t="s">
        <v>16</v>
      </c>
      <c r="C132" s="25"/>
      <c r="D132" s="17"/>
      <c r="E132" s="24"/>
      <c r="F132" s="12">
        <v>45000.43</v>
      </c>
    </row>
    <row r="133" spans="1:6" ht="16.5" customHeight="1" x14ac:dyDescent="0.25">
      <c r="A133" s="1" t="s">
        <v>260</v>
      </c>
      <c r="B133" s="15" t="s">
        <v>17</v>
      </c>
      <c r="C133" s="25"/>
      <c r="D133" s="17"/>
      <c r="E133" s="24"/>
      <c r="F133" s="12">
        <v>569815.59</v>
      </c>
    </row>
    <row r="134" spans="1:6" ht="16.5" customHeight="1" x14ac:dyDescent="0.25">
      <c r="A134" s="1" t="s">
        <v>261</v>
      </c>
      <c r="B134" s="15" t="s">
        <v>11</v>
      </c>
      <c r="C134" s="25"/>
      <c r="D134" s="17"/>
      <c r="E134" s="24"/>
      <c r="F134" s="12">
        <v>2916736.83</v>
      </c>
    </row>
    <row r="135" spans="1:6" ht="16.5" customHeight="1" x14ac:dyDescent="0.25">
      <c r="A135" s="1" t="s">
        <v>262</v>
      </c>
      <c r="B135" s="15" t="s">
        <v>12</v>
      </c>
      <c r="C135" s="25"/>
      <c r="D135" s="17"/>
      <c r="E135" s="24"/>
      <c r="F135" s="12">
        <v>7779030.2800000003</v>
      </c>
    </row>
    <row r="136" spans="1:6" ht="16.5" customHeight="1" x14ac:dyDescent="0.25">
      <c r="A136" s="1" t="s">
        <v>263</v>
      </c>
      <c r="B136" s="15" t="s">
        <v>15</v>
      </c>
      <c r="C136" s="25" t="s">
        <v>10</v>
      </c>
      <c r="D136" s="17"/>
      <c r="E136" s="24" t="s">
        <v>5</v>
      </c>
      <c r="F136" s="12">
        <v>50032.13</v>
      </c>
    </row>
    <row r="137" spans="1:6" ht="16.5" customHeight="1" x14ac:dyDescent="0.25">
      <c r="A137" s="1" t="s">
        <v>264</v>
      </c>
      <c r="B137" s="15" t="s">
        <v>16</v>
      </c>
      <c r="C137" s="25"/>
      <c r="D137" s="17"/>
      <c r="E137" s="24"/>
      <c r="F137" s="12">
        <v>45000.43</v>
      </c>
    </row>
    <row r="138" spans="1:6" ht="16.5" customHeight="1" x14ac:dyDescent="0.25">
      <c r="A138" s="1" t="s">
        <v>265</v>
      </c>
      <c r="B138" s="15" t="s">
        <v>17</v>
      </c>
      <c r="C138" s="25"/>
      <c r="D138" s="17"/>
      <c r="E138" s="24"/>
      <c r="F138" s="12">
        <v>569815.59</v>
      </c>
    </row>
    <row r="139" spans="1:6" ht="16.5" customHeight="1" x14ac:dyDescent="0.25">
      <c r="A139" s="1" t="s">
        <v>266</v>
      </c>
      <c r="B139" s="15" t="s">
        <v>11</v>
      </c>
      <c r="C139" s="25"/>
      <c r="D139" s="17"/>
      <c r="E139" s="24"/>
      <c r="F139" s="12">
        <v>2916736.83</v>
      </c>
    </row>
    <row r="140" spans="1:6" ht="16.5" customHeight="1" x14ac:dyDescent="0.25">
      <c r="A140" s="1" t="s">
        <v>267</v>
      </c>
      <c r="B140" s="15" t="s">
        <v>12</v>
      </c>
      <c r="C140" s="25"/>
      <c r="D140" s="17"/>
      <c r="E140" s="24"/>
      <c r="F140" s="12">
        <v>7779030.2800000003</v>
      </c>
    </row>
    <row r="141" spans="1:6" ht="47.25" x14ac:dyDescent="0.25">
      <c r="A141" s="1" t="s">
        <v>269</v>
      </c>
      <c r="B141" s="21" t="s">
        <v>14</v>
      </c>
      <c r="C141" s="17" t="s">
        <v>270</v>
      </c>
      <c r="D141" s="17" t="s">
        <v>61</v>
      </c>
      <c r="E141" s="17" t="s">
        <v>1</v>
      </c>
      <c r="F141" s="12">
        <f>41466.13422*1000</f>
        <v>41466134.219999999</v>
      </c>
    </row>
    <row r="142" spans="1:6" ht="47.25" x14ac:dyDescent="0.25">
      <c r="A142" s="1" t="s">
        <v>271</v>
      </c>
      <c r="B142" s="21" t="s">
        <v>14</v>
      </c>
      <c r="C142" s="17" t="s">
        <v>272</v>
      </c>
      <c r="D142" s="17" t="s">
        <v>63</v>
      </c>
      <c r="E142" s="17" t="s">
        <v>1</v>
      </c>
      <c r="F142" s="12">
        <f>42626.86344*1000</f>
        <v>42626863.439999998</v>
      </c>
    </row>
    <row r="143" spans="1:6" ht="18.75" x14ac:dyDescent="0.3">
      <c r="A143" s="22"/>
      <c r="F143" s="23"/>
    </row>
  </sheetData>
  <autoFilter ref="A4:F4"/>
  <mergeCells count="93">
    <mergeCell ref="A1:F1"/>
    <mergeCell ref="C131:C135"/>
    <mergeCell ref="E131:E135"/>
    <mergeCell ref="C136:C140"/>
    <mergeCell ref="E136:E140"/>
    <mergeCell ref="C121:C125"/>
    <mergeCell ref="E121:E125"/>
    <mergeCell ref="C126:C130"/>
    <mergeCell ref="E126:E130"/>
    <mergeCell ref="C111:C115"/>
    <mergeCell ref="E111:E115"/>
    <mergeCell ref="C116:C120"/>
    <mergeCell ref="E116:E120"/>
    <mergeCell ref="B100:B101"/>
    <mergeCell ref="C100:C101"/>
    <mergeCell ref="B102:B104"/>
    <mergeCell ref="C102:C103"/>
    <mergeCell ref="B105:B110"/>
    <mergeCell ref="C106:C107"/>
    <mergeCell ref="B89:B90"/>
    <mergeCell ref="E89:E90"/>
    <mergeCell ref="B93:B95"/>
    <mergeCell ref="E93:E95"/>
    <mergeCell ref="B97:B99"/>
    <mergeCell ref="C97:C99"/>
    <mergeCell ref="B77:B79"/>
    <mergeCell ref="C77:C82"/>
    <mergeCell ref="E77:E82"/>
    <mergeCell ref="B80:B82"/>
    <mergeCell ref="C83:C84"/>
    <mergeCell ref="E83:E87"/>
    <mergeCell ref="B84:B87"/>
    <mergeCell ref="C64:C65"/>
    <mergeCell ref="B65:B69"/>
    <mergeCell ref="E65:E71"/>
    <mergeCell ref="B70:B71"/>
    <mergeCell ref="B73:B74"/>
    <mergeCell ref="C73:C76"/>
    <mergeCell ref="E73:E76"/>
    <mergeCell ref="B75:B76"/>
    <mergeCell ref="B53:B54"/>
    <mergeCell ref="C53:C56"/>
    <mergeCell ref="E53:E56"/>
    <mergeCell ref="B55:B56"/>
    <mergeCell ref="B57:B59"/>
    <mergeCell ref="C57:C63"/>
    <mergeCell ref="E57:E63"/>
    <mergeCell ref="B60:B62"/>
    <mergeCell ref="B46:B48"/>
    <mergeCell ref="C46:C48"/>
    <mergeCell ref="E46:E48"/>
    <mergeCell ref="B49:B51"/>
    <mergeCell ref="C49:C52"/>
    <mergeCell ref="E49:E52"/>
    <mergeCell ref="B41:B42"/>
    <mergeCell ref="C41:C42"/>
    <mergeCell ref="E41:E42"/>
    <mergeCell ref="B43:B44"/>
    <mergeCell ref="C43:C44"/>
    <mergeCell ref="E43:E44"/>
    <mergeCell ref="B35:B38"/>
    <mergeCell ref="C35:C38"/>
    <mergeCell ref="E35:E38"/>
    <mergeCell ref="B39:B40"/>
    <mergeCell ref="C39:C40"/>
    <mergeCell ref="E39:E40"/>
    <mergeCell ref="B25:B28"/>
    <mergeCell ref="C25:C27"/>
    <mergeCell ref="E25:E28"/>
    <mergeCell ref="B29:B34"/>
    <mergeCell ref="C29:C31"/>
    <mergeCell ref="E29:E34"/>
    <mergeCell ref="C33:C34"/>
    <mergeCell ref="B22:B24"/>
    <mergeCell ref="C22:C24"/>
    <mergeCell ref="E22:E24"/>
    <mergeCell ref="B11:B12"/>
    <mergeCell ref="C11:C12"/>
    <mergeCell ref="E11:E12"/>
    <mergeCell ref="B13:B14"/>
    <mergeCell ref="C13:C14"/>
    <mergeCell ref="E13:E14"/>
    <mergeCell ref="B15:B17"/>
    <mergeCell ref="C15:C20"/>
    <mergeCell ref="E15:E16"/>
    <mergeCell ref="B18:B20"/>
    <mergeCell ref="E18:E20"/>
    <mergeCell ref="B5:B8"/>
    <mergeCell ref="C5:C8"/>
    <mergeCell ref="E5:E8"/>
    <mergeCell ref="B9:B10"/>
    <mergeCell ref="C9:C10"/>
    <mergeCell ref="E9:E10"/>
  </mergeCells>
  <pageMargins left="0.7" right="0.7" top="0.75" bottom="0.75" header="0.3" footer="0.3"/>
  <pageSetup paperSize="9" scale="4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0"/>
  <sheetViews>
    <sheetView view="pageBreakPreview" zoomScale="60" zoomScaleNormal="80" workbookViewId="0">
      <selection activeCell="A10" sqref="A10:XFD10"/>
    </sheetView>
  </sheetViews>
  <sheetFormatPr defaultRowHeight="15" x14ac:dyDescent="0.25"/>
  <cols>
    <col min="2" max="2" width="118.7109375" customWidth="1"/>
    <col min="3" max="3" width="15.7109375" customWidth="1"/>
    <col min="4" max="4" width="14.85546875" customWidth="1"/>
  </cols>
  <sheetData>
    <row r="1" spans="1:6" ht="84.75" customHeight="1" x14ac:dyDescent="0.25">
      <c r="B1" s="30" t="s">
        <v>268</v>
      </c>
      <c r="C1" s="30"/>
      <c r="D1" s="30"/>
      <c r="E1" s="3"/>
      <c r="F1" s="3"/>
    </row>
    <row r="2" spans="1:6" ht="18.75" x14ac:dyDescent="0.25">
      <c r="B2" s="19"/>
      <c r="C2" s="19"/>
      <c r="D2" s="19"/>
      <c r="E2" s="19"/>
      <c r="F2" s="19"/>
    </row>
    <row r="3" spans="1:6" ht="74.25" customHeight="1" x14ac:dyDescent="0.25">
      <c r="A3" s="31" t="s">
        <v>146</v>
      </c>
      <c r="B3" s="28" t="s">
        <v>145</v>
      </c>
      <c r="C3" s="29" t="s">
        <v>149</v>
      </c>
      <c r="D3" s="29"/>
    </row>
    <row r="4" spans="1:6" ht="15.75" customHeight="1" x14ac:dyDescent="0.25">
      <c r="A4" s="31"/>
      <c r="B4" s="28"/>
      <c r="C4" s="5" t="s">
        <v>143</v>
      </c>
      <c r="D4" s="5" t="s">
        <v>144</v>
      </c>
    </row>
    <row r="5" spans="1:6" ht="222.75" customHeight="1" x14ac:dyDescent="0.25">
      <c r="A5" s="20">
        <v>1</v>
      </c>
      <c r="B5" s="2" t="s">
        <v>148</v>
      </c>
      <c r="C5" s="4">
        <f>[1]Лист1!$K$17</f>
        <v>11508.459949373981</v>
      </c>
      <c r="D5" s="4">
        <f>C5*1.2</f>
        <v>13810.151939248777</v>
      </c>
    </row>
    <row r="6" spans="1:6" ht="165" customHeight="1" x14ac:dyDescent="0.25">
      <c r="A6" s="20">
        <v>2</v>
      </c>
      <c r="B6" s="2" t="s">
        <v>147</v>
      </c>
      <c r="C6" s="4">
        <f>C5</f>
        <v>11508.459949373981</v>
      </c>
      <c r="D6" s="4">
        <f>D5</f>
        <v>13810.151939248777</v>
      </c>
    </row>
    <row r="7" spans="1:6" ht="37.5" customHeight="1" x14ac:dyDescent="0.25"/>
    <row r="10" spans="1:6" ht="18.75" x14ac:dyDescent="0.3">
      <c r="A10" s="6"/>
      <c r="B10" s="6"/>
      <c r="D10" s="7"/>
    </row>
  </sheetData>
  <mergeCells count="4">
    <mergeCell ref="B3:B4"/>
    <mergeCell ref="C3:D3"/>
    <mergeCell ref="B1:D1"/>
    <mergeCell ref="A3:A4"/>
  </mergeCells>
  <pageMargins left="0.7" right="0.7" top="0.75" bottom="0.75" header="0.3" footer="0.3"/>
  <pageSetup paperSize="9"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Стандартизированные ставки</vt:lpstr>
      <vt:lpstr>Льготная ставка за ТП</vt:lpstr>
      <vt:lpstr>'Льготная ставка за ТП'!Область_печати</vt:lpstr>
      <vt:lpstr>'Стандартизированные ставки'!Область_печати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2023-07-27T06:58:55Z</dcterms:modified>
</cp:coreProperties>
</file>